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6855" activeTab="0"/>
  </bookViews>
  <sheets>
    <sheet name="Energía Eléctrica" sheetId="1" r:id="rId1"/>
  </sheets>
  <definedNames>
    <definedName name="_xlnm.Print_Area" localSheetId="0">'Energía Eléctrica'!$A$2:$Y$50</definedName>
  </definedNames>
  <calcPr fullCalcOnLoad="1"/>
</workbook>
</file>

<file path=xl/sharedStrings.xml><?xml version="1.0" encoding="utf-8"?>
<sst xmlns="http://schemas.openxmlformats.org/spreadsheetml/2006/main" count="34" uniqueCount="15">
  <si>
    <t>Total</t>
  </si>
  <si>
    <t>Años</t>
  </si>
  <si>
    <t>EdeEste</t>
  </si>
  <si>
    <t>EdeSur</t>
  </si>
  <si>
    <t>EdeNorte</t>
  </si>
  <si>
    <t xml:space="preserve">Ayuntamiento </t>
  </si>
  <si>
    <t xml:space="preserve">Gobierno </t>
  </si>
  <si>
    <t xml:space="preserve">Industrial </t>
  </si>
  <si>
    <t xml:space="preserve">Comercial </t>
  </si>
  <si>
    <t xml:space="preserve">Residencial </t>
  </si>
  <si>
    <t xml:space="preserve"> </t>
  </si>
  <si>
    <t>Fuente: Registros Administrativos, Sector Energia, Direccion de Mercado Eléctrico Minorista,Superintendecia de Electricidad de la República Dominicana</t>
  </si>
  <si>
    <t>*Cifras sujetas a rectificacion</t>
  </si>
  <si>
    <t>Es el promedio de clientes del año.</t>
  </si>
  <si>
    <t>REPÚBLICA DOMINICANA: Número de clientes  por año, según empresa distribuidora y tipo de usuario, 2004-2023*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</si>
</sst>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m\-d\-yy"/>
    <numFmt numFmtId="195" formatCode="_-[$€-2]* #,##0.00_-;\-[$€-2]* #,##0.00_-;_-[$€-2]* &quot;-&quot;??_-"/>
    <numFmt numFmtId="196" formatCode="_-* #,##0.0_-;\-* #,##0.0_-;_-* &quot;-&quot;_-;_-@_-"/>
    <numFmt numFmtId="197" formatCode="_-* #,##0\ _P_t_s_-;\-* #,##0\ _P_t_s_-;_-* &quot;-&quot;\ _P_t_s_-;_-@_-"/>
    <numFmt numFmtId="198" formatCode="0.00_)"/>
    <numFmt numFmtId="199" formatCode="#,##0.0"/>
    <numFmt numFmtId="200" formatCode="0.0"/>
    <numFmt numFmtId="201" formatCode="_(* #,##0.0_);_(* \(#,##0.0\);_(* &quot;-&quot;??_);_(@_)"/>
    <numFmt numFmtId="202" formatCode="_(* #,##0_);_(* \(#,##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9"/>
      <name val="Roboto"/>
      <family val="0"/>
    </font>
    <font>
      <sz val="7"/>
      <name val="Roboto"/>
      <family val="0"/>
    </font>
    <font>
      <sz val="9"/>
      <color indexed="22"/>
      <name val="Roboto"/>
      <family val="0"/>
    </font>
    <font>
      <b/>
      <sz val="9"/>
      <name val="Robot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94" fontId="3" fillId="8" borderId="1">
      <alignment horizontal="center" vertical="center"/>
      <protection/>
    </xf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9" fillId="0" borderId="0">
      <alignment/>
      <protection locked="0"/>
    </xf>
    <xf numFmtId="0" fontId="15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2" applyNumberFormat="0" applyAlignment="0" applyProtection="0"/>
    <xf numFmtId="0" fontId="1" fillId="2" borderId="6">
      <alignment horizontal="center" textRotation="44"/>
      <protection/>
    </xf>
    <xf numFmtId="19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96" fontId="0" fillId="0" borderId="0">
      <alignment/>
      <protection locked="0"/>
    </xf>
    <xf numFmtId="38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197" fontId="0" fillId="0" borderId="0">
      <alignment/>
      <protection locked="0"/>
    </xf>
    <xf numFmtId="197" fontId="0" fillId="0" borderId="0">
      <alignment/>
      <protection locked="0"/>
    </xf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10" fontId="13" fillId="22" borderId="1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3" borderId="0" applyNumberFormat="0" applyBorder="0" applyAlignment="0" applyProtection="0"/>
    <xf numFmtId="37" fontId="21" fillId="0" borderId="0">
      <alignment/>
      <protection/>
    </xf>
    <xf numFmtId="198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1" applyNumberFormat="0" applyFont="0" applyAlignment="0" applyProtection="0"/>
    <xf numFmtId="0" fontId="23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4" borderId="13" applyNumberFormat="0" applyFont="0" applyBorder="0" applyAlignment="0">
      <protection/>
    </xf>
    <xf numFmtId="0" fontId="23" fillId="20" borderId="12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27" fillId="0" borderId="14" applyNumberFormat="0" applyFill="0" applyAlignment="0" applyProtection="0"/>
    <xf numFmtId="37" fontId="13" fillId="23" borderId="0" applyNumberFormat="0" applyBorder="0" applyAlignment="0" applyProtection="0"/>
    <xf numFmtId="37" fontId="13" fillId="0" borderId="0">
      <alignment/>
      <protection/>
    </xf>
    <xf numFmtId="3" fontId="28" fillId="0" borderId="9" applyProtection="0">
      <alignment/>
    </xf>
  </cellStyleXfs>
  <cellXfs count="28">
    <xf numFmtId="0" fontId="0" fillId="0" borderId="0" xfId="0" applyAlignment="1">
      <alignment/>
    </xf>
    <xf numFmtId="0" fontId="30" fillId="25" borderId="0" xfId="0" applyFont="1" applyFill="1" applyBorder="1" applyAlignment="1">
      <alignment horizontal="left"/>
    </xf>
    <xf numFmtId="0" fontId="30" fillId="25" borderId="0" xfId="0" applyFont="1" applyFill="1" applyAlignment="1">
      <alignment/>
    </xf>
    <xf numFmtId="0" fontId="30" fillId="25" borderId="0" xfId="0" applyFont="1" applyFill="1" applyBorder="1" applyAlignment="1">
      <alignment horizontal="left" vertical="center" wrapText="1" indent="1"/>
    </xf>
    <xf numFmtId="3" fontId="30" fillId="25" borderId="0" xfId="0" applyNumberFormat="1" applyFont="1" applyFill="1" applyBorder="1" applyAlignment="1">
      <alignment horizontal="right" vertical="center" wrapText="1" indent="1"/>
    </xf>
    <xf numFmtId="0" fontId="30" fillId="25" borderId="0" xfId="0" applyFont="1" applyFill="1" applyAlignment="1">
      <alignment horizontal="right" indent="1"/>
    </xf>
    <xf numFmtId="3" fontId="30" fillId="26" borderId="0" xfId="0" applyNumberFormat="1" applyFont="1" applyFill="1" applyBorder="1" applyAlignment="1">
      <alignment horizontal="right" vertical="center" wrapText="1" indent="1"/>
    </xf>
    <xf numFmtId="0" fontId="30" fillId="25" borderId="15" xfId="0" applyFont="1" applyFill="1" applyBorder="1" applyAlignment="1">
      <alignment horizontal="left" vertical="center" wrapText="1" indent="1"/>
    </xf>
    <xf numFmtId="3" fontId="30" fillId="25" borderId="15" xfId="0" applyNumberFormat="1" applyFont="1" applyFill="1" applyBorder="1" applyAlignment="1">
      <alignment horizontal="right" vertical="center" wrapText="1" indent="1"/>
    </xf>
    <xf numFmtId="3" fontId="30" fillId="26" borderId="15" xfId="0" applyNumberFormat="1" applyFont="1" applyFill="1" applyBorder="1" applyAlignment="1">
      <alignment horizontal="right" vertical="center" wrapText="1" indent="1"/>
    </xf>
    <xf numFmtId="0" fontId="31" fillId="25" borderId="0" xfId="0" applyFont="1" applyFill="1" applyAlignment="1">
      <alignment horizontal="left"/>
    </xf>
    <xf numFmtId="0" fontId="30" fillId="25" borderId="0" xfId="0" applyFont="1" applyFill="1" applyAlignment="1">
      <alignment horizontal="left" indent="1"/>
    </xf>
    <xf numFmtId="0" fontId="30" fillId="25" borderId="0" xfId="0" applyFont="1" applyFill="1" applyBorder="1" applyAlignment="1">
      <alignment/>
    </xf>
    <xf numFmtId="199" fontId="30" fillId="25" borderId="0" xfId="0" applyNumberFormat="1" applyFont="1" applyFill="1" applyBorder="1" applyAlignment="1">
      <alignment horizontal="left"/>
    </xf>
    <xf numFmtId="200" fontId="30" fillId="25" borderId="0" xfId="0" applyNumberFormat="1" applyFont="1" applyFill="1" applyBorder="1" applyAlignment="1">
      <alignment horizontal="right" vertical="center" wrapText="1"/>
    </xf>
    <xf numFmtId="199" fontId="30" fillId="25" borderId="0" xfId="0" applyNumberFormat="1" applyFont="1" applyFill="1" applyBorder="1" applyAlignment="1">
      <alignment horizontal="right"/>
    </xf>
    <xf numFmtId="199" fontId="32" fillId="25" borderId="0" xfId="313" applyNumberFormat="1" applyFont="1" applyFill="1" applyBorder="1" applyAlignment="1">
      <alignment wrapText="1"/>
      <protection/>
    </xf>
    <xf numFmtId="200" fontId="33" fillId="25" borderId="16" xfId="0" applyNumberFormat="1" applyFont="1" applyFill="1" applyBorder="1" applyAlignment="1">
      <alignment horizontal="center"/>
    </xf>
    <xf numFmtId="3" fontId="33" fillId="25" borderId="0" xfId="0" applyNumberFormat="1" applyFont="1" applyFill="1" applyBorder="1" applyAlignment="1">
      <alignment horizontal="right" vertical="center" wrapText="1" indent="1"/>
    </xf>
    <xf numFmtId="0" fontId="31" fillId="25" borderId="0" xfId="0" applyFont="1" applyFill="1" applyBorder="1" applyAlignment="1">
      <alignment horizontal="left" vertical="center"/>
    </xf>
    <xf numFmtId="3" fontId="30" fillId="25" borderId="0" xfId="0" applyNumberFormat="1" applyFont="1" applyFill="1" applyBorder="1" applyAlignment="1">
      <alignment horizontal="right" vertical="center"/>
    </xf>
    <xf numFmtId="3" fontId="30" fillId="26" borderId="0" xfId="0" applyNumberFormat="1" applyFont="1" applyFill="1" applyBorder="1" applyAlignment="1">
      <alignment horizontal="right" vertical="center"/>
    </xf>
    <xf numFmtId="0" fontId="30" fillId="25" borderId="0" xfId="0" applyFont="1" applyFill="1" applyAlignment="1">
      <alignment/>
    </xf>
    <xf numFmtId="3" fontId="33" fillId="25" borderId="15" xfId="0" applyNumberFormat="1" applyFont="1" applyFill="1" applyBorder="1" applyAlignment="1">
      <alignment horizontal="right" vertical="center" wrapText="1" indent="1"/>
    </xf>
    <xf numFmtId="0" fontId="33" fillId="25" borderId="17" xfId="0" applyFont="1" applyFill="1" applyBorder="1" applyAlignment="1">
      <alignment horizontal="left" vertical="center" wrapText="1" indent="1"/>
    </xf>
    <xf numFmtId="0" fontId="33" fillId="25" borderId="18" xfId="0" applyFont="1" applyFill="1" applyBorder="1" applyAlignment="1">
      <alignment horizontal="left" vertical="center" wrapText="1" indent="1"/>
    </xf>
    <xf numFmtId="0" fontId="30" fillId="25" borderId="0" xfId="0" applyFont="1" applyFill="1" applyBorder="1" applyAlignment="1">
      <alignment horizontal="left"/>
    </xf>
    <xf numFmtId="200" fontId="33" fillId="25" borderId="19" xfId="0" applyNumberFormat="1" applyFont="1" applyFill="1" applyBorder="1" applyAlignment="1">
      <alignment horizontal="center" vertical="center" wrapText="1"/>
    </xf>
  </cellXfs>
  <cellStyles count="3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omma 10" xfId="64"/>
    <cellStyle name="Comma 11" xfId="65"/>
    <cellStyle name="Comma 12" xfId="66"/>
    <cellStyle name="Comma 13" xfId="67"/>
    <cellStyle name="Comma 14" xfId="68"/>
    <cellStyle name="Comma 15" xfId="69"/>
    <cellStyle name="Comma 16" xfId="70"/>
    <cellStyle name="Comma 17" xfId="71"/>
    <cellStyle name="Comma 18" xfId="72"/>
    <cellStyle name="Comma 19" xfId="73"/>
    <cellStyle name="Comma 2" xfId="74"/>
    <cellStyle name="Comma 2 2" xfId="75"/>
    <cellStyle name="Comma 2 2 2" xfId="76"/>
    <cellStyle name="Comma 2 2 2 2" xfId="77"/>
    <cellStyle name="Comma 2 2 2 2 2" xfId="78"/>
    <cellStyle name="Comma 2 2 2 2 2 2" xfId="79"/>
    <cellStyle name="Comma 2 2 2 2 2 2 2" xfId="80"/>
    <cellStyle name="Comma 2 2 2 2 2 2 2 2" xfId="81"/>
    <cellStyle name="Comma 2 2 2 2 2 2 2 2 2" xfId="82"/>
    <cellStyle name="Comma 2 2 2 2 2 2 2 2 2 2" xfId="83"/>
    <cellStyle name="Comma 2 2 2 2 2 2 2 2 2 2 2" xfId="84"/>
    <cellStyle name="Comma 2 2 2 2 2 2 2 2 2 2 2 2" xfId="85"/>
    <cellStyle name="Comma 2 2 2 2 2 2 2 2 2 3" xfId="86"/>
    <cellStyle name="Comma 2 2 2 2 2 2 2 2 3" xfId="87"/>
    <cellStyle name="Comma 2 2 2 2 2 2 2 2 3 2" xfId="88"/>
    <cellStyle name="Comma 2 2 2 2 2 2 2 3" xfId="89"/>
    <cellStyle name="Comma 2 2 2 2 2 2 2 3 2" xfId="90"/>
    <cellStyle name="Comma 2 2 2 2 2 2 2 3 2 2" xfId="91"/>
    <cellStyle name="Comma 2 2 2 2 2 2 2 4" xfId="92"/>
    <cellStyle name="Comma 2 2 2 2 2 2 3" xfId="93"/>
    <cellStyle name="Comma 2 2 2 2 2 2 3 2" xfId="94"/>
    <cellStyle name="Comma 2 2 2 2 2 2 3 2 2" xfId="95"/>
    <cellStyle name="Comma 2 2 2 2 2 2 3 2 2 2" xfId="96"/>
    <cellStyle name="Comma 2 2 2 2 2 2 3 3" xfId="97"/>
    <cellStyle name="Comma 2 2 2 2 2 2 4" xfId="98"/>
    <cellStyle name="Comma 2 2 2 2 2 2 4 2" xfId="99"/>
    <cellStyle name="Comma 2 2 2 2 2 3" xfId="100"/>
    <cellStyle name="Comma 2 2 2 2 2 3 2" xfId="101"/>
    <cellStyle name="Comma 2 2 2 2 2 3 2 2" xfId="102"/>
    <cellStyle name="Comma 2 2 2 2 2 3 2 2 2" xfId="103"/>
    <cellStyle name="Comma 2 2 2 2 2 3 2 2 2 2" xfId="104"/>
    <cellStyle name="Comma 2 2 2 2 2 3 2 3" xfId="105"/>
    <cellStyle name="Comma 2 2 2 2 2 3 3" xfId="106"/>
    <cellStyle name="Comma 2 2 2 2 2 3 3 2" xfId="107"/>
    <cellStyle name="Comma 2 2 2 2 2 4" xfId="108"/>
    <cellStyle name="Comma 2 2 2 2 2 4 2" xfId="109"/>
    <cellStyle name="Comma 2 2 2 2 2 4 2 2" xfId="110"/>
    <cellStyle name="Comma 2 2 2 2 2 5" xfId="111"/>
    <cellStyle name="Comma 2 2 2 2 3" xfId="112"/>
    <cellStyle name="Comma 2 2 2 2 3 2" xfId="113"/>
    <cellStyle name="Comma 2 2 2 2 3 2 2" xfId="114"/>
    <cellStyle name="Comma 2 2 2 2 3 2 2 2" xfId="115"/>
    <cellStyle name="Comma 2 2 2 2 3 2 2 2 2" xfId="116"/>
    <cellStyle name="Comma 2 2 2 2 3 2 2 2 2 2" xfId="117"/>
    <cellStyle name="Comma 2 2 2 2 3 2 2 3" xfId="118"/>
    <cellStyle name="Comma 2 2 2 2 3 2 3" xfId="119"/>
    <cellStyle name="Comma 2 2 2 2 3 2 3 2" xfId="120"/>
    <cellStyle name="Comma 2 2 2 2 3 3" xfId="121"/>
    <cellStyle name="Comma 2 2 2 2 3 3 2" xfId="122"/>
    <cellStyle name="Comma 2 2 2 2 3 3 2 2" xfId="123"/>
    <cellStyle name="Comma 2 2 2 2 3 4" xfId="124"/>
    <cellStyle name="Comma 2 2 2 2 4" xfId="125"/>
    <cellStyle name="Comma 2 2 2 2 4 2" xfId="126"/>
    <cellStyle name="Comma 2 2 2 2 4 2 2" xfId="127"/>
    <cellStyle name="Comma 2 2 2 2 4 2 2 2" xfId="128"/>
    <cellStyle name="Comma 2 2 2 2 4 3" xfId="129"/>
    <cellStyle name="Comma 2 2 2 2 5" xfId="130"/>
    <cellStyle name="Comma 2 2 2 2 5 2" xfId="131"/>
    <cellStyle name="Comma 2 2 2 3" xfId="132"/>
    <cellStyle name="Comma 2 2 2 3 2" xfId="133"/>
    <cellStyle name="Comma 2 2 2 3 2 2" xfId="134"/>
    <cellStyle name="Comma 2 2 2 3 2 2 2" xfId="135"/>
    <cellStyle name="Comma 2 2 2 3 2 2 2 2" xfId="136"/>
    <cellStyle name="Comma 2 2 2 3 2 2 2 2 2" xfId="137"/>
    <cellStyle name="Comma 2 2 2 3 2 2 2 2 2 2" xfId="138"/>
    <cellStyle name="Comma 2 2 2 3 2 2 2 3" xfId="139"/>
    <cellStyle name="Comma 2 2 2 3 2 2 3" xfId="140"/>
    <cellStyle name="Comma 2 2 2 3 2 2 3 2" xfId="141"/>
    <cellStyle name="Comma 2 2 2 3 2 3" xfId="142"/>
    <cellStyle name="Comma 2 2 2 3 2 3 2" xfId="143"/>
    <cellStyle name="Comma 2 2 2 3 2 3 2 2" xfId="144"/>
    <cellStyle name="Comma 2 2 2 3 2 4" xfId="145"/>
    <cellStyle name="Comma 2 2 2 3 3" xfId="146"/>
    <cellStyle name="Comma 2 2 2 3 3 2" xfId="147"/>
    <cellStyle name="Comma 2 2 2 3 3 2 2" xfId="148"/>
    <cellStyle name="Comma 2 2 2 3 3 2 2 2" xfId="149"/>
    <cellStyle name="Comma 2 2 2 3 3 3" xfId="150"/>
    <cellStyle name="Comma 2 2 2 3 4" xfId="151"/>
    <cellStyle name="Comma 2 2 2 3 4 2" xfId="152"/>
    <cellStyle name="Comma 2 2 2 4" xfId="153"/>
    <cellStyle name="Comma 2 2 2 4 2" xfId="154"/>
    <cellStyle name="Comma 2 2 2 4 2 2" xfId="155"/>
    <cellStyle name="Comma 2 2 2 4 2 2 2" xfId="156"/>
    <cellStyle name="Comma 2 2 2 4 2 2 2 2" xfId="157"/>
    <cellStyle name="Comma 2 2 2 4 2 3" xfId="158"/>
    <cellStyle name="Comma 2 2 2 4 3" xfId="159"/>
    <cellStyle name="Comma 2 2 2 4 3 2" xfId="160"/>
    <cellStyle name="Comma 2 2 2 5" xfId="161"/>
    <cellStyle name="Comma 2 2 2 5 2" xfId="162"/>
    <cellStyle name="Comma 2 2 2 5 2 2" xfId="163"/>
    <cellStyle name="Comma 2 2 2 6" xfId="164"/>
    <cellStyle name="Comma 2 2 3" xfId="165"/>
    <cellStyle name="Comma 2 2 3 2" xfId="166"/>
    <cellStyle name="Comma 2 2 3 2 2" xfId="167"/>
    <cellStyle name="Comma 2 2 3 2 2 2" xfId="168"/>
    <cellStyle name="Comma 2 2 3 2 2 2 2" xfId="169"/>
    <cellStyle name="Comma 2 2 3 2 2 2 2 2" xfId="170"/>
    <cellStyle name="Comma 2 2 3 2 2 2 2 2 2" xfId="171"/>
    <cellStyle name="Comma 2 2 3 2 2 2 2 2 2 2" xfId="172"/>
    <cellStyle name="Comma 2 2 3 2 2 2 2 3" xfId="173"/>
    <cellStyle name="Comma 2 2 3 2 2 2 3" xfId="174"/>
    <cellStyle name="Comma 2 2 3 2 2 2 3 2" xfId="175"/>
    <cellStyle name="Comma 2 2 3 2 2 3" xfId="176"/>
    <cellStyle name="Comma 2 2 3 2 2 3 2" xfId="177"/>
    <cellStyle name="Comma 2 2 3 2 2 3 2 2" xfId="178"/>
    <cellStyle name="Comma 2 2 3 2 2 4" xfId="179"/>
    <cellStyle name="Comma 2 2 3 2 3" xfId="180"/>
    <cellStyle name="Comma 2 2 3 2 3 2" xfId="181"/>
    <cellStyle name="Comma 2 2 3 2 3 2 2" xfId="182"/>
    <cellStyle name="Comma 2 2 3 2 3 2 2 2" xfId="183"/>
    <cellStyle name="Comma 2 2 3 2 3 3" xfId="184"/>
    <cellStyle name="Comma 2 2 3 2 4" xfId="185"/>
    <cellStyle name="Comma 2 2 3 2 4 2" xfId="186"/>
    <cellStyle name="Comma 2 2 3 3" xfId="187"/>
    <cellStyle name="Comma 2 2 3 3 2" xfId="188"/>
    <cellStyle name="Comma 2 2 3 3 2 2" xfId="189"/>
    <cellStyle name="Comma 2 2 3 3 2 2 2" xfId="190"/>
    <cellStyle name="Comma 2 2 3 3 2 2 2 2" xfId="191"/>
    <cellStyle name="Comma 2 2 3 3 2 3" xfId="192"/>
    <cellStyle name="Comma 2 2 3 3 3" xfId="193"/>
    <cellStyle name="Comma 2 2 3 3 3 2" xfId="194"/>
    <cellStyle name="Comma 2 2 3 4" xfId="195"/>
    <cellStyle name="Comma 2 2 3 4 2" xfId="196"/>
    <cellStyle name="Comma 2 2 3 4 2 2" xfId="197"/>
    <cellStyle name="Comma 2 2 3 5" xfId="198"/>
    <cellStyle name="Comma 2 2 4" xfId="199"/>
    <cellStyle name="Comma 2 2 4 2" xfId="200"/>
    <cellStyle name="Comma 2 2 4 2 2" xfId="201"/>
    <cellStyle name="Comma 2 2 4 2 2 2" xfId="202"/>
    <cellStyle name="Comma 2 2 4 2 2 2 2" xfId="203"/>
    <cellStyle name="Comma 2 2 4 2 2 2 2 2" xfId="204"/>
    <cellStyle name="Comma 2 2 4 2 2 3" xfId="205"/>
    <cellStyle name="Comma 2 2 4 2 3" xfId="206"/>
    <cellStyle name="Comma 2 2 4 2 3 2" xfId="207"/>
    <cellStyle name="Comma 2 2 4 3" xfId="208"/>
    <cellStyle name="Comma 2 2 4 3 2" xfId="209"/>
    <cellStyle name="Comma 2 2 4 3 2 2" xfId="210"/>
    <cellStyle name="Comma 2 2 4 4" xfId="211"/>
    <cellStyle name="Comma 2 2 5" xfId="212"/>
    <cellStyle name="Comma 2 2 5 2" xfId="213"/>
    <cellStyle name="Comma 2 2 5 2 2" xfId="214"/>
    <cellStyle name="Comma 2 2 5 2 2 2" xfId="215"/>
    <cellStyle name="Comma 2 2 5 3" xfId="216"/>
    <cellStyle name="Comma 2 2 6" xfId="217"/>
    <cellStyle name="Comma 2 2 6 2" xfId="218"/>
    <cellStyle name="Comma 2 3" xfId="219"/>
    <cellStyle name="Comma 2 4" xfId="220"/>
    <cellStyle name="Comma 2 4 2" xfId="221"/>
    <cellStyle name="Comma 2 4 3" xfId="222"/>
    <cellStyle name="Comma 2 4 4" xfId="223"/>
    <cellStyle name="Comma 2 4 5" xfId="224"/>
    <cellStyle name="Comma 2 5" xfId="225"/>
    <cellStyle name="Comma 2 6" xfId="226"/>
    <cellStyle name="Comma 2 7" xfId="227"/>
    <cellStyle name="Comma 20" xfId="228"/>
    <cellStyle name="Comma 21" xfId="229"/>
    <cellStyle name="Comma 22" xfId="230"/>
    <cellStyle name="Comma 22 2" xfId="231"/>
    <cellStyle name="Comma 23" xfId="232"/>
    <cellStyle name="Comma 24" xfId="233"/>
    <cellStyle name="Comma 24 2" xfId="234"/>
    <cellStyle name="Comma 25" xfId="235"/>
    <cellStyle name="Comma 26" xfId="236"/>
    <cellStyle name="Comma 26 2" xfId="237"/>
    <cellStyle name="Comma 29" xfId="238"/>
    <cellStyle name="Comma 3" xfId="239"/>
    <cellStyle name="Comma 3 2" xfId="240"/>
    <cellStyle name="Comma 3 3" xfId="241"/>
    <cellStyle name="Comma 3 4" xfId="242"/>
    <cellStyle name="Comma 3 5" xfId="243"/>
    <cellStyle name="Comma 3 6" xfId="244"/>
    <cellStyle name="Comma 4" xfId="245"/>
    <cellStyle name="Comma 5" xfId="246"/>
    <cellStyle name="Comma 6" xfId="247"/>
    <cellStyle name="Comma 7" xfId="248"/>
    <cellStyle name="Comma 8" xfId="249"/>
    <cellStyle name="Comma 9" xfId="250"/>
    <cellStyle name="Date" xfId="251"/>
    <cellStyle name="Encabezado 1" xfId="252"/>
    <cellStyle name="Encabezado 4" xfId="253"/>
    <cellStyle name="Énfasis1" xfId="254"/>
    <cellStyle name="Énfasis2" xfId="255"/>
    <cellStyle name="Énfasis3" xfId="256"/>
    <cellStyle name="Énfasis4" xfId="257"/>
    <cellStyle name="Énfasis5" xfId="258"/>
    <cellStyle name="Énfasis6" xfId="259"/>
    <cellStyle name="Entrada" xfId="260"/>
    <cellStyle name="Estilo 1" xfId="261"/>
    <cellStyle name="Euro" xfId="262"/>
    <cellStyle name="Explanatory Text" xfId="263"/>
    <cellStyle name="Fixed" xfId="264"/>
    <cellStyle name="Grey" xfId="265"/>
    <cellStyle name="HEADER" xfId="266"/>
    <cellStyle name="Heading 2" xfId="267"/>
    <cellStyle name="Heading 3" xfId="268"/>
    <cellStyle name="Heading1" xfId="269"/>
    <cellStyle name="Heading2" xfId="270"/>
    <cellStyle name="HIGHLIGHT" xfId="271"/>
    <cellStyle name="Hyperlink" xfId="272"/>
    <cellStyle name="Followed Hyperlink" xfId="273"/>
    <cellStyle name="Incorrecto" xfId="274"/>
    <cellStyle name="Input [yellow]" xfId="275"/>
    <cellStyle name="Comma" xfId="276"/>
    <cellStyle name="Comma [0]" xfId="277"/>
    <cellStyle name="Millares 2" xfId="278"/>
    <cellStyle name="Currency" xfId="279"/>
    <cellStyle name="Currency [0]" xfId="280"/>
    <cellStyle name="Neutral" xfId="281"/>
    <cellStyle name="no dec" xfId="282"/>
    <cellStyle name="Normal - Style1" xfId="283"/>
    <cellStyle name="Normal 10" xfId="284"/>
    <cellStyle name="Normal 10 2" xfId="285"/>
    <cellStyle name="Normal 10 3" xfId="286"/>
    <cellStyle name="Normal 11" xfId="287"/>
    <cellStyle name="Normal 11 2" xfId="288"/>
    <cellStyle name="Normal 12" xfId="289"/>
    <cellStyle name="Normal 12 2" xfId="290"/>
    <cellStyle name="Normal 13" xfId="291"/>
    <cellStyle name="Normal 13 2" xfId="292"/>
    <cellStyle name="Normal 14" xfId="293"/>
    <cellStyle name="Normal 14 2" xfId="294"/>
    <cellStyle name="Normal 15" xfId="295"/>
    <cellStyle name="Normal 15 2" xfId="296"/>
    <cellStyle name="Normal 16" xfId="297"/>
    <cellStyle name="Normal 16 2" xfId="298"/>
    <cellStyle name="Normal 17" xfId="299"/>
    <cellStyle name="Normal 17 2" xfId="300"/>
    <cellStyle name="Normal 18" xfId="301"/>
    <cellStyle name="Normal 18 2" xfId="302"/>
    <cellStyle name="Normal 19" xfId="303"/>
    <cellStyle name="Normal 19 2" xfId="304"/>
    <cellStyle name="Normal 2" xfId="305"/>
    <cellStyle name="Normal 2 2" xfId="306"/>
    <cellStyle name="Normal 2 2 2" xfId="307"/>
    <cellStyle name="Normal 2 2 3" xfId="308"/>
    <cellStyle name="Normal 2 2 4" xfId="309"/>
    <cellStyle name="Normal 2 2 5" xfId="310"/>
    <cellStyle name="Normal 2 2 6" xfId="311"/>
    <cellStyle name="Normal 2 2_BackUpDWH 1(trabajar)" xfId="312"/>
    <cellStyle name="Normal 2_Hoja1" xfId="313"/>
    <cellStyle name="Normal 20 2" xfId="314"/>
    <cellStyle name="Normal 21 2" xfId="315"/>
    <cellStyle name="Normal 3" xfId="316"/>
    <cellStyle name="Normal 3 2" xfId="317"/>
    <cellStyle name="Normal 3 3" xfId="318"/>
    <cellStyle name="Normal 3 4" xfId="319"/>
    <cellStyle name="Normal 3_Hoja1" xfId="320"/>
    <cellStyle name="Normal 4" xfId="321"/>
    <cellStyle name="Normal 4 2" xfId="322"/>
    <cellStyle name="Normal 5" xfId="323"/>
    <cellStyle name="Normal 5 2" xfId="324"/>
    <cellStyle name="Normal 5 3" xfId="325"/>
    <cellStyle name="Normal 5 4" xfId="326"/>
    <cellStyle name="Normal 6" xfId="327"/>
    <cellStyle name="Normal 6 2" xfId="328"/>
    <cellStyle name="Normal 6 3" xfId="329"/>
    <cellStyle name="Normal 7" xfId="330"/>
    <cellStyle name="Normal 7 2" xfId="331"/>
    <cellStyle name="Normal 7 3" xfId="332"/>
    <cellStyle name="Normal 7 4" xfId="333"/>
    <cellStyle name="Normal 8" xfId="334"/>
    <cellStyle name="Normal 8 2" xfId="335"/>
    <cellStyle name="Normal 8 3" xfId="336"/>
    <cellStyle name="Normal 9" xfId="337"/>
    <cellStyle name="Normal 9 2" xfId="338"/>
    <cellStyle name="Normal 9 3" xfId="339"/>
    <cellStyle name="Notas" xfId="340"/>
    <cellStyle name="Output" xfId="341"/>
    <cellStyle name="Percent [2]" xfId="342"/>
    <cellStyle name="Percent" xfId="343"/>
    <cellStyle name="s" xfId="344"/>
    <cellStyle name="Salida" xfId="345"/>
    <cellStyle name="Texto de advertencia" xfId="346"/>
    <cellStyle name="Texto explicativo" xfId="347"/>
    <cellStyle name="Title" xfId="348"/>
    <cellStyle name="Título" xfId="349"/>
    <cellStyle name="Título 2" xfId="350"/>
    <cellStyle name="Título 3" xfId="351"/>
    <cellStyle name="Total" xfId="352"/>
    <cellStyle name="Unprot" xfId="353"/>
    <cellStyle name="Unprot$" xfId="354"/>
    <cellStyle name="Unprotect" xfId="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CD89.83FD12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219075</xdr:colOff>
      <xdr:row>0</xdr:row>
      <xdr:rowOff>114300</xdr:rowOff>
    </xdr:from>
    <xdr:to>
      <xdr:col>24</xdr:col>
      <xdr:colOff>714375</xdr:colOff>
      <xdr:row>2</xdr:row>
      <xdr:rowOff>9525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906875" y="104775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6"/>
  <sheetViews>
    <sheetView tabSelected="1" zoomScalePageLayoutView="0" workbookViewId="0" topLeftCell="A1">
      <selection activeCell="Y25" sqref="Y25"/>
    </sheetView>
  </sheetViews>
  <sheetFormatPr defaultColWidth="9.140625" defaultRowHeight="12.75"/>
  <cols>
    <col min="1" max="1" width="9.8515625" style="2" customWidth="1"/>
    <col min="2" max="6" width="10.7109375" style="2" customWidth="1"/>
    <col min="7" max="7" width="11.8515625" style="2" customWidth="1"/>
    <col min="8" max="9" width="10.7109375" style="2" customWidth="1"/>
    <col min="10" max="12" width="9.7109375" style="2" customWidth="1"/>
    <col min="13" max="13" width="12.140625" style="2" customWidth="1"/>
    <col min="14" max="15" width="10.7109375" style="2" customWidth="1"/>
    <col min="16" max="18" width="9.7109375" style="2" customWidth="1"/>
    <col min="19" max="19" width="11.140625" style="2" bestFit="1" customWidth="1"/>
    <col min="20" max="21" width="10.7109375" style="2" customWidth="1"/>
    <col min="22" max="24" width="9.7109375" style="2" customWidth="1"/>
    <col min="25" max="25" width="12.7109375" style="2" customWidth="1"/>
    <col min="26" max="27" width="9.7109375" style="2" customWidth="1"/>
    <col min="28" max="16384" width="9.140625" style="2" customWidth="1"/>
  </cols>
  <sheetData>
    <row r="2" spans="1:25" ht="12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4" spans="1:25" ht="15.75" customHeight="1">
      <c r="A4" s="24" t="s">
        <v>1</v>
      </c>
      <c r="B4" s="27" t="s">
        <v>0</v>
      </c>
      <c r="C4" s="27"/>
      <c r="D4" s="27"/>
      <c r="E4" s="27"/>
      <c r="F4" s="27"/>
      <c r="G4" s="27"/>
      <c r="H4" s="27" t="s">
        <v>2</v>
      </c>
      <c r="I4" s="27"/>
      <c r="J4" s="27"/>
      <c r="K4" s="27"/>
      <c r="L4" s="27"/>
      <c r="M4" s="27"/>
      <c r="N4" s="27" t="s">
        <v>3</v>
      </c>
      <c r="O4" s="27"/>
      <c r="P4" s="27"/>
      <c r="Q4" s="27"/>
      <c r="R4" s="27"/>
      <c r="S4" s="27"/>
      <c r="T4" s="27" t="s">
        <v>4</v>
      </c>
      <c r="U4" s="27"/>
      <c r="V4" s="27"/>
      <c r="W4" s="27"/>
      <c r="X4" s="27"/>
      <c r="Y4" s="27"/>
    </row>
    <row r="5" spans="1:25" ht="18" customHeight="1">
      <c r="A5" s="25"/>
      <c r="B5" s="17" t="s">
        <v>0</v>
      </c>
      <c r="C5" s="17" t="s">
        <v>9</v>
      </c>
      <c r="D5" s="17" t="s">
        <v>8</v>
      </c>
      <c r="E5" s="17" t="s">
        <v>7</v>
      </c>
      <c r="F5" s="17" t="s">
        <v>6</v>
      </c>
      <c r="G5" s="17" t="s">
        <v>5</v>
      </c>
      <c r="H5" s="17" t="s">
        <v>0</v>
      </c>
      <c r="I5" s="17" t="s">
        <v>9</v>
      </c>
      <c r="J5" s="17" t="s">
        <v>8</v>
      </c>
      <c r="K5" s="17" t="s">
        <v>7</v>
      </c>
      <c r="L5" s="17" t="s">
        <v>6</v>
      </c>
      <c r="M5" s="17" t="s">
        <v>5</v>
      </c>
      <c r="N5" s="17" t="s">
        <v>0</v>
      </c>
      <c r="O5" s="17" t="s">
        <v>9</v>
      </c>
      <c r="P5" s="17" t="s">
        <v>8</v>
      </c>
      <c r="Q5" s="17" t="s">
        <v>7</v>
      </c>
      <c r="R5" s="17" t="s">
        <v>6</v>
      </c>
      <c r="S5" s="17" t="s">
        <v>5</v>
      </c>
      <c r="T5" s="17" t="s">
        <v>0</v>
      </c>
      <c r="U5" s="17" t="s">
        <v>9</v>
      </c>
      <c r="V5" s="17" t="s">
        <v>8</v>
      </c>
      <c r="W5" s="17" t="s">
        <v>7</v>
      </c>
      <c r="X5" s="17" t="s">
        <v>6</v>
      </c>
      <c r="Y5" s="17" t="s">
        <v>5</v>
      </c>
    </row>
    <row r="6" spans="1:26" ht="15" customHeight="1">
      <c r="A6" s="3">
        <v>2004</v>
      </c>
      <c r="B6" s="18">
        <f>+SUM(C6:G6)</f>
        <v>928936</v>
      </c>
      <c r="C6" s="4">
        <f>+SUM(I6+O6+U6)</f>
        <v>838944</v>
      </c>
      <c r="D6" s="4">
        <f aca="true" t="shared" si="0" ref="D6:G10">+SUM(J6+P6+V6)</f>
        <v>73137</v>
      </c>
      <c r="E6" s="4">
        <f t="shared" si="0"/>
        <v>9488</v>
      </c>
      <c r="F6" s="4">
        <f t="shared" si="0"/>
        <v>6470</v>
      </c>
      <c r="G6" s="4">
        <f t="shared" si="0"/>
        <v>897</v>
      </c>
      <c r="H6" s="18">
        <f>SUM(I6:M6)</f>
        <v>316498</v>
      </c>
      <c r="I6" s="4">
        <v>276527</v>
      </c>
      <c r="J6" s="4">
        <v>35487</v>
      </c>
      <c r="K6" s="4">
        <v>2790</v>
      </c>
      <c r="L6" s="4">
        <v>1694</v>
      </c>
      <c r="M6" s="4">
        <v>0</v>
      </c>
      <c r="N6" s="18">
        <f>SUM(O6:S6)</f>
        <v>278951</v>
      </c>
      <c r="O6" s="4">
        <v>253497</v>
      </c>
      <c r="P6" s="4">
        <v>18495</v>
      </c>
      <c r="Q6" s="4">
        <v>4147</v>
      </c>
      <c r="R6" s="4">
        <v>2373</v>
      </c>
      <c r="S6" s="4">
        <v>439</v>
      </c>
      <c r="T6" s="18">
        <f>SUM(U6:Y6)</f>
        <v>333487</v>
      </c>
      <c r="U6" s="4">
        <v>308920</v>
      </c>
      <c r="V6" s="4">
        <v>19155</v>
      </c>
      <c r="W6" s="4">
        <v>2551</v>
      </c>
      <c r="X6" s="4">
        <v>2403</v>
      </c>
      <c r="Y6" s="4">
        <v>458</v>
      </c>
      <c r="Z6" s="5"/>
    </row>
    <row r="7" spans="1:26" ht="15" customHeight="1">
      <c r="A7" s="3">
        <v>2005</v>
      </c>
      <c r="B7" s="18">
        <f>+SUM(C7:G7)</f>
        <v>902346</v>
      </c>
      <c r="C7" s="4">
        <f>+SUM(I7+O7+U7)</f>
        <v>808381</v>
      </c>
      <c r="D7" s="4">
        <f t="shared" si="0"/>
        <v>78952</v>
      </c>
      <c r="E7" s="4">
        <f t="shared" si="0"/>
        <v>9006</v>
      </c>
      <c r="F7" s="4">
        <f t="shared" si="0"/>
        <v>5284</v>
      </c>
      <c r="G7" s="4">
        <f t="shared" si="0"/>
        <v>723</v>
      </c>
      <c r="H7" s="18">
        <f aca="true" t="shared" si="1" ref="H7:H12">SUM(I7:M7)</f>
        <v>331103</v>
      </c>
      <c r="I7" s="4">
        <v>286144</v>
      </c>
      <c r="J7" s="4">
        <v>40657</v>
      </c>
      <c r="K7" s="4">
        <v>2573</v>
      </c>
      <c r="L7" s="4">
        <v>1729</v>
      </c>
      <c r="M7" s="4">
        <v>0</v>
      </c>
      <c r="N7" s="18">
        <f aca="true" t="shared" si="2" ref="N7:N14">SUM(O7:S7)</f>
        <v>224936</v>
      </c>
      <c r="O7" s="4">
        <v>200056</v>
      </c>
      <c r="P7" s="4">
        <v>18595</v>
      </c>
      <c r="Q7" s="4">
        <v>4067</v>
      </c>
      <c r="R7" s="4">
        <v>1852</v>
      </c>
      <c r="S7" s="4">
        <v>366</v>
      </c>
      <c r="T7" s="18">
        <f aca="true" t="shared" si="3" ref="T7:T14">SUM(U7:Y7)</f>
        <v>346307</v>
      </c>
      <c r="U7" s="4">
        <v>322181</v>
      </c>
      <c r="V7" s="4">
        <v>19700</v>
      </c>
      <c r="W7" s="4">
        <v>2366</v>
      </c>
      <c r="X7" s="4">
        <v>1703</v>
      </c>
      <c r="Y7" s="4">
        <v>357</v>
      </c>
      <c r="Z7" s="5"/>
    </row>
    <row r="8" spans="1:26" ht="15" customHeight="1">
      <c r="A8" s="3">
        <v>2006</v>
      </c>
      <c r="B8" s="18">
        <f>+SUM(C8:G8)</f>
        <v>1085602</v>
      </c>
      <c r="C8" s="4">
        <f>+SUM(I8+O8+U8)</f>
        <v>978807</v>
      </c>
      <c r="D8" s="4">
        <f t="shared" si="0"/>
        <v>87389</v>
      </c>
      <c r="E8" s="4">
        <f t="shared" si="0"/>
        <v>11217</v>
      </c>
      <c r="F8" s="4">
        <f t="shared" si="0"/>
        <v>6951</v>
      </c>
      <c r="G8" s="4">
        <f t="shared" si="0"/>
        <v>1238</v>
      </c>
      <c r="H8" s="18">
        <f t="shared" si="1"/>
        <v>324030</v>
      </c>
      <c r="I8" s="4">
        <v>280472</v>
      </c>
      <c r="J8" s="4">
        <v>38830</v>
      </c>
      <c r="K8" s="4">
        <v>2594</v>
      </c>
      <c r="L8" s="4">
        <v>1898</v>
      </c>
      <c r="M8" s="4">
        <v>236</v>
      </c>
      <c r="N8" s="18">
        <f t="shared" si="2"/>
        <v>255219</v>
      </c>
      <c r="O8" s="4">
        <v>226796</v>
      </c>
      <c r="P8" s="4">
        <v>19218</v>
      </c>
      <c r="Q8" s="4">
        <v>6183</v>
      </c>
      <c r="R8" s="4">
        <v>2534</v>
      </c>
      <c r="S8" s="4">
        <v>488</v>
      </c>
      <c r="T8" s="18">
        <f t="shared" si="3"/>
        <v>506353</v>
      </c>
      <c r="U8" s="4">
        <v>471539</v>
      </c>
      <c r="V8" s="4">
        <v>29341</v>
      </c>
      <c r="W8" s="4">
        <v>2440</v>
      </c>
      <c r="X8" s="4">
        <v>2519</v>
      </c>
      <c r="Y8" s="4">
        <v>514</v>
      </c>
      <c r="Z8" s="5"/>
    </row>
    <row r="9" spans="1:26" ht="15" customHeight="1">
      <c r="A9" s="3">
        <v>2007</v>
      </c>
      <c r="B9" s="18">
        <f>+SUM(C9:G9)</f>
        <v>1210872</v>
      </c>
      <c r="C9" s="4">
        <f>+SUM(I9+O9+U9)</f>
        <v>1094814</v>
      </c>
      <c r="D9" s="4">
        <f t="shared" si="0"/>
        <v>93930</v>
      </c>
      <c r="E9" s="4">
        <f t="shared" si="0"/>
        <v>12451</v>
      </c>
      <c r="F9" s="4">
        <f t="shared" si="0"/>
        <v>7792</v>
      </c>
      <c r="G9" s="4">
        <f t="shared" si="0"/>
        <v>1885</v>
      </c>
      <c r="H9" s="18">
        <f t="shared" si="1"/>
        <v>301359</v>
      </c>
      <c r="I9" s="4">
        <v>259478</v>
      </c>
      <c r="J9" s="4">
        <v>36164</v>
      </c>
      <c r="K9" s="4">
        <v>3003</v>
      </c>
      <c r="L9" s="4">
        <v>1951</v>
      </c>
      <c r="M9" s="4">
        <v>763</v>
      </c>
      <c r="N9" s="18">
        <f t="shared" si="2"/>
        <v>325575</v>
      </c>
      <c r="O9" s="4">
        <v>291624</v>
      </c>
      <c r="P9" s="4">
        <v>23686</v>
      </c>
      <c r="Q9" s="4">
        <v>6719</v>
      </c>
      <c r="R9" s="4">
        <v>2991</v>
      </c>
      <c r="S9" s="4">
        <v>555</v>
      </c>
      <c r="T9" s="18">
        <f t="shared" si="3"/>
        <v>583938</v>
      </c>
      <c r="U9" s="4">
        <v>543712</v>
      </c>
      <c r="V9" s="4">
        <v>34080</v>
      </c>
      <c r="W9" s="4">
        <v>2729</v>
      </c>
      <c r="X9" s="4">
        <v>2850</v>
      </c>
      <c r="Y9" s="4">
        <v>567</v>
      </c>
      <c r="Z9" s="5"/>
    </row>
    <row r="10" spans="1:26" ht="15" customHeight="1">
      <c r="A10" s="3">
        <v>2008</v>
      </c>
      <c r="B10" s="18">
        <f>+SUM(C10:G10)</f>
        <v>1331230</v>
      </c>
      <c r="C10" s="4">
        <f>+SUM(I10+O10+U10)</f>
        <v>1207419</v>
      </c>
      <c r="D10" s="4">
        <f t="shared" si="0"/>
        <v>101544</v>
      </c>
      <c r="E10" s="4">
        <f t="shared" si="0"/>
        <v>11299</v>
      </c>
      <c r="F10" s="4">
        <f t="shared" si="0"/>
        <v>8408</v>
      </c>
      <c r="G10" s="4">
        <f t="shared" si="0"/>
        <v>2560</v>
      </c>
      <c r="H10" s="18">
        <f t="shared" si="1"/>
        <v>348762</v>
      </c>
      <c r="I10" s="4">
        <v>302587</v>
      </c>
      <c r="J10" s="4">
        <v>39683</v>
      </c>
      <c r="K10" s="4">
        <v>3207</v>
      </c>
      <c r="L10" s="4">
        <v>2100</v>
      </c>
      <c r="M10" s="4">
        <v>1185</v>
      </c>
      <c r="N10" s="18">
        <f t="shared" si="2"/>
        <v>370947</v>
      </c>
      <c r="O10" s="4">
        <v>335811</v>
      </c>
      <c r="P10" s="4">
        <v>25694</v>
      </c>
      <c r="Q10" s="4">
        <v>5400</v>
      </c>
      <c r="R10" s="4">
        <v>3339</v>
      </c>
      <c r="S10" s="4">
        <v>703</v>
      </c>
      <c r="T10" s="18">
        <f t="shared" si="3"/>
        <v>611521</v>
      </c>
      <c r="U10" s="4">
        <v>569021</v>
      </c>
      <c r="V10" s="4">
        <v>36167</v>
      </c>
      <c r="W10" s="4">
        <v>2692</v>
      </c>
      <c r="X10" s="4">
        <v>2969</v>
      </c>
      <c r="Y10" s="4">
        <v>672</v>
      </c>
      <c r="Z10" s="5"/>
    </row>
    <row r="11" spans="1:26" ht="15" customHeight="1">
      <c r="A11" s="3">
        <v>2009</v>
      </c>
      <c r="B11" s="18">
        <f aca="true" t="shared" si="4" ref="B11:G11">SUM(H11,N11,T11)</f>
        <v>1383763</v>
      </c>
      <c r="C11" s="4">
        <f t="shared" si="4"/>
        <v>1256856</v>
      </c>
      <c r="D11" s="4">
        <f t="shared" si="4"/>
        <v>103774</v>
      </c>
      <c r="E11" s="4">
        <f t="shared" si="4"/>
        <v>11533</v>
      </c>
      <c r="F11" s="4">
        <f t="shared" si="4"/>
        <v>8882</v>
      </c>
      <c r="G11" s="4">
        <f t="shared" si="4"/>
        <v>2718</v>
      </c>
      <c r="H11" s="18">
        <f t="shared" si="1"/>
        <v>348115</v>
      </c>
      <c r="I11" s="4">
        <v>302613</v>
      </c>
      <c r="J11" s="4">
        <v>38716</v>
      </c>
      <c r="K11" s="4">
        <v>3338</v>
      </c>
      <c r="L11" s="4">
        <v>2196</v>
      </c>
      <c r="M11" s="4">
        <v>1252</v>
      </c>
      <c r="N11" s="18">
        <f t="shared" si="2"/>
        <v>411640</v>
      </c>
      <c r="O11" s="4">
        <v>375855</v>
      </c>
      <c r="P11" s="4">
        <v>26509</v>
      </c>
      <c r="Q11" s="4">
        <v>5211</v>
      </c>
      <c r="R11" s="4">
        <v>3326</v>
      </c>
      <c r="S11" s="4">
        <v>739</v>
      </c>
      <c r="T11" s="18">
        <f t="shared" si="3"/>
        <v>624008</v>
      </c>
      <c r="U11" s="4">
        <v>578388</v>
      </c>
      <c r="V11" s="4">
        <v>38549</v>
      </c>
      <c r="W11" s="4">
        <v>2984</v>
      </c>
      <c r="X11" s="4">
        <v>3360</v>
      </c>
      <c r="Y11" s="4">
        <v>727</v>
      </c>
      <c r="Z11" s="5"/>
    </row>
    <row r="12" spans="1:26" ht="15" customHeight="1">
      <c r="A12" s="3">
        <v>2010</v>
      </c>
      <c r="B12" s="18">
        <f aca="true" t="shared" si="5" ref="B12:G12">SUM(H12,N12,T12)</f>
        <v>1654259</v>
      </c>
      <c r="C12" s="4">
        <f t="shared" si="5"/>
        <v>1516060</v>
      </c>
      <c r="D12" s="4">
        <f t="shared" si="5"/>
        <v>114893</v>
      </c>
      <c r="E12" s="4">
        <f t="shared" si="5"/>
        <v>11529</v>
      </c>
      <c r="F12" s="4">
        <f t="shared" si="5"/>
        <v>8933</v>
      </c>
      <c r="G12" s="4">
        <f t="shared" si="5"/>
        <v>2844</v>
      </c>
      <c r="H12" s="18">
        <f t="shared" si="1"/>
        <v>394810</v>
      </c>
      <c r="I12" s="4">
        <v>345306</v>
      </c>
      <c r="J12" s="4">
        <v>42329</v>
      </c>
      <c r="K12" s="4">
        <v>3529</v>
      </c>
      <c r="L12" s="4">
        <v>2310</v>
      </c>
      <c r="M12" s="4">
        <v>1336</v>
      </c>
      <c r="N12" s="18">
        <f t="shared" si="2"/>
        <v>532564</v>
      </c>
      <c r="O12" s="4">
        <v>493475</v>
      </c>
      <c r="P12" s="4">
        <v>29734</v>
      </c>
      <c r="Q12" s="4">
        <v>5252</v>
      </c>
      <c r="R12" s="4">
        <v>3371</v>
      </c>
      <c r="S12" s="4">
        <v>732</v>
      </c>
      <c r="T12" s="18">
        <f t="shared" si="3"/>
        <v>726885</v>
      </c>
      <c r="U12" s="4">
        <v>677279</v>
      </c>
      <c r="V12" s="4">
        <v>42830</v>
      </c>
      <c r="W12" s="4">
        <v>2748</v>
      </c>
      <c r="X12" s="4">
        <v>3252</v>
      </c>
      <c r="Y12" s="4">
        <v>776</v>
      </c>
      <c r="Z12" s="5"/>
    </row>
    <row r="13" spans="1:26" ht="15" customHeight="1">
      <c r="A13" s="3">
        <v>2011</v>
      </c>
      <c r="B13" s="18">
        <f aca="true" t="shared" si="6" ref="B13:G14">SUM(H13,N13,T13)</f>
        <v>1701552.5833333333</v>
      </c>
      <c r="C13" s="4">
        <f t="shared" si="6"/>
        <v>1558927.25</v>
      </c>
      <c r="D13" s="4">
        <f t="shared" si="6"/>
        <v>118490.83333333331</v>
      </c>
      <c r="E13" s="4">
        <f t="shared" si="6"/>
        <v>12034.583333333332</v>
      </c>
      <c r="F13" s="4">
        <f t="shared" si="6"/>
        <v>9097.5</v>
      </c>
      <c r="G13" s="4">
        <f t="shared" si="6"/>
        <v>3002.416666666667</v>
      </c>
      <c r="H13" s="18">
        <f aca="true" t="shared" si="7" ref="H13:H18">SUM(I13:M13)</f>
        <v>389098.58333333343</v>
      </c>
      <c r="I13" s="4">
        <v>338138.6666666667</v>
      </c>
      <c r="J13" s="4">
        <v>43279.666666666664</v>
      </c>
      <c r="K13" s="4">
        <v>3942.9166666666665</v>
      </c>
      <c r="L13" s="4">
        <v>2329.9166666666665</v>
      </c>
      <c r="M13" s="4">
        <v>1407.4166666666667</v>
      </c>
      <c r="N13" s="18">
        <f t="shared" si="2"/>
        <v>541110.1666666665</v>
      </c>
      <c r="O13" s="4">
        <v>502726.3333333333</v>
      </c>
      <c r="P13" s="4">
        <v>29256</v>
      </c>
      <c r="Q13" s="4">
        <v>5129.25</v>
      </c>
      <c r="R13" s="4">
        <v>3244.9166666666665</v>
      </c>
      <c r="S13" s="4">
        <v>753.6666666666666</v>
      </c>
      <c r="T13" s="18">
        <f t="shared" si="3"/>
        <v>771343.8333333333</v>
      </c>
      <c r="U13" s="4">
        <v>718062.25</v>
      </c>
      <c r="V13" s="4">
        <v>45955.166666666664</v>
      </c>
      <c r="W13" s="4">
        <v>2962.4166666666665</v>
      </c>
      <c r="X13" s="4">
        <v>3522.6666666666665</v>
      </c>
      <c r="Y13" s="4">
        <v>841.3333333333334</v>
      </c>
      <c r="Z13" s="5"/>
    </row>
    <row r="14" spans="1:25" ht="15" customHeight="1">
      <c r="A14" s="3">
        <v>2012</v>
      </c>
      <c r="B14" s="18">
        <f t="shared" si="6"/>
        <v>2125912.166666667</v>
      </c>
      <c r="C14" s="4">
        <f t="shared" si="6"/>
        <v>1972948.0833333335</v>
      </c>
      <c r="D14" s="4">
        <f t="shared" si="6"/>
        <v>122345.83333333334</v>
      </c>
      <c r="E14" s="4">
        <f t="shared" si="6"/>
        <v>11243.083333333332</v>
      </c>
      <c r="F14" s="4">
        <f t="shared" si="6"/>
        <v>16149.833333333334</v>
      </c>
      <c r="G14" s="4">
        <f t="shared" si="6"/>
        <v>3225.3333333333335</v>
      </c>
      <c r="H14" s="18">
        <f t="shared" si="7"/>
        <v>685331.0000000001</v>
      </c>
      <c r="I14" s="4">
        <v>619421.3333333334</v>
      </c>
      <c r="J14" s="4">
        <v>57529.083333333336</v>
      </c>
      <c r="K14" s="4">
        <v>4225</v>
      </c>
      <c r="L14" s="4">
        <v>2584.5833333333335</v>
      </c>
      <c r="M14" s="4">
        <v>1571</v>
      </c>
      <c r="N14" s="18">
        <f t="shared" si="2"/>
        <v>649876.5000000001</v>
      </c>
      <c r="O14" s="4">
        <v>610322.3333333334</v>
      </c>
      <c r="P14" s="4">
        <v>24200.75</v>
      </c>
      <c r="Q14" s="4">
        <v>4530.833333333333</v>
      </c>
      <c r="R14" s="4">
        <v>10049.583333333334</v>
      </c>
      <c r="S14" s="4">
        <v>773</v>
      </c>
      <c r="T14" s="18">
        <f t="shared" si="3"/>
        <v>790704.6666666666</v>
      </c>
      <c r="U14" s="4">
        <v>743204.4166666666</v>
      </c>
      <c r="V14" s="4">
        <v>40616</v>
      </c>
      <c r="W14" s="4">
        <v>2487.25</v>
      </c>
      <c r="X14" s="4">
        <v>3515.6666666666665</v>
      </c>
      <c r="Y14" s="4">
        <v>881.3333333333334</v>
      </c>
    </row>
    <row r="15" spans="1:25" ht="15" customHeight="1">
      <c r="A15" s="3">
        <v>2013</v>
      </c>
      <c r="B15" s="18">
        <f aca="true" t="shared" si="8" ref="B15:G15">SUM(H15,N15,T15)</f>
        <v>1935574</v>
      </c>
      <c r="C15" s="4">
        <f t="shared" si="8"/>
        <v>1781097.4166666667</v>
      </c>
      <c r="D15" s="4">
        <f t="shared" si="8"/>
        <v>129098.91666666667</v>
      </c>
      <c r="E15" s="4">
        <f t="shared" si="8"/>
        <v>11949.416666666666</v>
      </c>
      <c r="F15" s="4">
        <f t="shared" si="8"/>
        <v>9957.5</v>
      </c>
      <c r="G15" s="4">
        <f t="shared" si="8"/>
        <v>3470.75</v>
      </c>
      <c r="H15" s="18">
        <f t="shared" si="7"/>
        <v>632997.5833333334</v>
      </c>
      <c r="I15" s="4">
        <v>566419.3333333334</v>
      </c>
      <c r="J15" s="4">
        <v>57637</v>
      </c>
      <c r="K15" s="4">
        <v>4513.25</v>
      </c>
      <c r="L15" s="4">
        <v>2744.9166666666665</v>
      </c>
      <c r="M15" s="4">
        <v>1683.0833333333333</v>
      </c>
      <c r="N15" s="18">
        <f aca="true" t="shared" si="9" ref="N15:N25">SUM(O15:S15)</f>
        <v>571564</v>
      </c>
      <c r="O15" s="4">
        <v>533244.0833333334</v>
      </c>
      <c r="P15" s="4">
        <v>29422.416666666668</v>
      </c>
      <c r="Q15" s="4">
        <v>4810.5</v>
      </c>
      <c r="R15" s="4">
        <v>3297.6666666666665</v>
      </c>
      <c r="S15" s="4">
        <v>789.3333333333334</v>
      </c>
      <c r="T15" s="18">
        <f aca="true" t="shared" si="10" ref="T15:T25">SUM(U15:Y15)</f>
        <v>731012.4166666666</v>
      </c>
      <c r="U15" s="4">
        <v>681434</v>
      </c>
      <c r="V15" s="4">
        <v>42039.5</v>
      </c>
      <c r="W15" s="4">
        <v>2625.6666666666665</v>
      </c>
      <c r="X15" s="4">
        <v>3914.9166666666665</v>
      </c>
      <c r="Y15" s="4">
        <v>998.3333333333334</v>
      </c>
    </row>
    <row r="16" spans="1:25" ht="15" customHeight="1">
      <c r="A16" s="3">
        <v>2014</v>
      </c>
      <c r="B16" s="18">
        <f aca="true" t="shared" si="11" ref="B16:G16">SUM(H16,N16,T16)</f>
        <v>2031497.4166666665</v>
      </c>
      <c r="C16" s="4">
        <f t="shared" si="11"/>
        <v>1865159.1666666665</v>
      </c>
      <c r="D16" s="4">
        <f t="shared" si="11"/>
        <v>141058.83333333334</v>
      </c>
      <c r="E16" s="4">
        <f t="shared" si="11"/>
        <v>11817</v>
      </c>
      <c r="F16" s="4">
        <f t="shared" si="11"/>
        <v>9847.583333333334</v>
      </c>
      <c r="G16" s="4">
        <f t="shared" si="11"/>
        <v>3614.833333333333</v>
      </c>
      <c r="H16" s="18">
        <f t="shared" si="7"/>
        <v>654047.9166666667</v>
      </c>
      <c r="I16" s="4">
        <v>585200.6666666666</v>
      </c>
      <c r="J16" s="4">
        <v>59726</v>
      </c>
      <c r="K16" s="4">
        <v>4606.333333333333</v>
      </c>
      <c r="L16" s="4">
        <v>2701.8333333333335</v>
      </c>
      <c r="M16" s="4">
        <v>1813.0833333333333</v>
      </c>
      <c r="N16" s="18">
        <f t="shared" si="9"/>
        <v>596697.2499999999</v>
      </c>
      <c r="O16" s="4">
        <v>556306.1666666666</v>
      </c>
      <c r="P16" s="4">
        <v>31585.75</v>
      </c>
      <c r="Q16" s="4">
        <v>4634.166666666667</v>
      </c>
      <c r="R16" s="4">
        <v>3374.4166666666665</v>
      </c>
      <c r="S16" s="4">
        <v>796.75</v>
      </c>
      <c r="T16" s="18">
        <f t="shared" si="10"/>
        <v>780752.2500000001</v>
      </c>
      <c r="U16" s="4">
        <v>723652.3333333334</v>
      </c>
      <c r="V16" s="4">
        <v>49747.083333333336</v>
      </c>
      <c r="W16" s="4">
        <v>2576.5</v>
      </c>
      <c r="X16" s="4">
        <v>3771.3333333333335</v>
      </c>
      <c r="Y16" s="4">
        <v>1005</v>
      </c>
    </row>
    <row r="17" spans="1:25" ht="15" customHeight="1">
      <c r="A17" s="3">
        <v>2015</v>
      </c>
      <c r="B17" s="18">
        <f aca="true" t="shared" si="12" ref="B17:G17">SUM(H17,N17,T17)</f>
        <v>2104729</v>
      </c>
      <c r="C17" s="4">
        <f t="shared" si="12"/>
        <v>1924520</v>
      </c>
      <c r="D17" s="4">
        <f t="shared" si="12"/>
        <v>153938.8333333333</v>
      </c>
      <c r="E17" s="4">
        <f t="shared" si="12"/>
        <v>11723.166666666668</v>
      </c>
      <c r="F17" s="4">
        <f t="shared" si="12"/>
        <v>10878.5</v>
      </c>
      <c r="G17" s="4">
        <f t="shared" si="12"/>
        <v>3668.5</v>
      </c>
      <c r="H17" s="18">
        <f t="shared" si="7"/>
        <v>661650.0833333334</v>
      </c>
      <c r="I17" s="4">
        <v>590408.25</v>
      </c>
      <c r="J17" s="4">
        <v>61848.166666666664</v>
      </c>
      <c r="K17" s="4">
        <v>4674.5</v>
      </c>
      <c r="L17" s="4">
        <v>2852.8333333333335</v>
      </c>
      <c r="M17" s="4">
        <v>1866.3333333333333</v>
      </c>
      <c r="N17" s="18">
        <f t="shared" si="9"/>
        <v>618948</v>
      </c>
      <c r="O17" s="4">
        <v>575807.5</v>
      </c>
      <c r="P17" s="4">
        <v>33685.75</v>
      </c>
      <c r="Q17" s="4">
        <v>4570.916666666667</v>
      </c>
      <c r="R17" s="4">
        <v>4100.25</v>
      </c>
      <c r="S17" s="4">
        <v>783.5833333333334</v>
      </c>
      <c r="T17" s="18">
        <f t="shared" si="10"/>
        <v>824130.9166666666</v>
      </c>
      <c r="U17" s="4">
        <v>758304.25</v>
      </c>
      <c r="V17" s="4">
        <v>58404.916666666664</v>
      </c>
      <c r="W17" s="4">
        <v>2477.75</v>
      </c>
      <c r="X17" s="4">
        <v>3925.4166666666665</v>
      </c>
      <c r="Y17" s="4">
        <v>1018.5833333333334</v>
      </c>
    </row>
    <row r="18" spans="1:25" ht="15" customHeight="1">
      <c r="A18" s="3">
        <v>2016</v>
      </c>
      <c r="B18" s="18">
        <f aca="true" t="shared" si="13" ref="B18:G19">SUM(H18,N18,T18)</f>
        <v>2172823.083333333</v>
      </c>
      <c r="C18" s="4">
        <f t="shared" si="13"/>
        <v>1977824.0833333335</v>
      </c>
      <c r="D18" s="4">
        <f t="shared" si="13"/>
        <v>167234.75</v>
      </c>
      <c r="E18" s="4">
        <f t="shared" si="13"/>
        <v>12716.583333333334</v>
      </c>
      <c r="F18" s="4">
        <f t="shared" si="13"/>
        <v>11171.5</v>
      </c>
      <c r="G18" s="4">
        <f t="shared" si="13"/>
        <v>3876.1666666666665</v>
      </c>
      <c r="H18" s="18">
        <f t="shared" si="7"/>
        <v>682178.8333333334</v>
      </c>
      <c r="I18" s="4">
        <v>607370.8333333334</v>
      </c>
      <c r="J18" s="4">
        <v>64781</v>
      </c>
      <c r="K18" s="4">
        <v>5115.666666666667</v>
      </c>
      <c r="L18" s="4">
        <v>3002.25</v>
      </c>
      <c r="M18" s="4">
        <v>1909.0833333333333</v>
      </c>
      <c r="N18" s="18">
        <f t="shared" si="9"/>
        <v>620313.1666666667</v>
      </c>
      <c r="O18" s="4">
        <v>576206.3333333334</v>
      </c>
      <c r="P18" s="4">
        <v>34696.833333333336</v>
      </c>
      <c r="Q18" s="4">
        <v>4538.166666666667</v>
      </c>
      <c r="R18" s="4">
        <v>4053.75</v>
      </c>
      <c r="S18" s="4">
        <v>818.0833333333334</v>
      </c>
      <c r="T18" s="18">
        <f t="shared" si="10"/>
        <v>870331.0833333333</v>
      </c>
      <c r="U18" s="4">
        <v>794246.9166666666</v>
      </c>
      <c r="V18" s="4">
        <v>67756.91666666667</v>
      </c>
      <c r="W18" s="4">
        <v>3062.75</v>
      </c>
      <c r="X18" s="4">
        <v>4115.5</v>
      </c>
      <c r="Y18" s="4">
        <v>1149</v>
      </c>
    </row>
    <row r="19" spans="1:25" ht="13.5" customHeight="1">
      <c r="A19" s="3">
        <v>2017</v>
      </c>
      <c r="B19" s="18">
        <f t="shared" si="13"/>
        <v>2231662.916666667</v>
      </c>
      <c r="C19" s="6">
        <f aca="true" t="shared" si="14" ref="C19:G20">SUM(I19,O19,U19)</f>
        <v>2023015.75</v>
      </c>
      <c r="D19" s="6">
        <f t="shared" si="14"/>
        <v>179461.5833333333</v>
      </c>
      <c r="E19" s="6">
        <f t="shared" si="14"/>
        <v>13360</v>
      </c>
      <c r="F19" s="4">
        <f t="shared" si="14"/>
        <v>11774.333333333332</v>
      </c>
      <c r="G19" s="4">
        <f t="shared" si="14"/>
        <v>4051.25</v>
      </c>
      <c r="H19" s="18">
        <f aca="true" t="shared" si="15" ref="H19:H25">SUM(I19:M19)</f>
        <v>690273.2500000001</v>
      </c>
      <c r="I19" s="4">
        <v>614425.5833333334</v>
      </c>
      <c r="J19" s="4">
        <v>65148.833333333336</v>
      </c>
      <c r="K19" s="4">
        <v>5530.166666666667</v>
      </c>
      <c r="L19" s="4">
        <v>3239.5833333333335</v>
      </c>
      <c r="M19" s="4">
        <v>1929.0833333333333</v>
      </c>
      <c r="N19" s="18">
        <f t="shared" si="9"/>
        <v>619514.7499999999</v>
      </c>
      <c r="O19" s="4">
        <v>573926.9166666666</v>
      </c>
      <c r="P19" s="4">
        <v>35983.416666666664</v>
      </c>
      <c r="Q19" s="4">
        <v>4611.083333333333</v>
      </c>
      <c r="R19" s="4">
        <v>4138.166666666667</v>
      </c>
      <c r="S19" s="4">
        <v>855.1666666666666</v>
      </c>
      <c r="T19" s="18">
        <f t="shared" si="10"/>
        <v>921874.9166666667</v>
      </c>
      <c r="U19" s="4">
        <v>834663.25</v>
      </c>
      <c r="V19" s="4">
        <v>78329.33333333333</v>
      </c>
      <c r="W19" s="4">
        <v>3218.75</v>
      </c>
      <c r="X19" s="4">
        <v>4396.583333333333</v>
      </c>
      <c r="Y19" s="4">
        <v>1267</v>
      </c>
    </row>
    <row r="20" spans="1:25" ht="13.5" customHeight="1">
      <c r="A20" s="3">
        <v>2018</v>
      </c>
      <c r="B20" s="18">
        <f>SUM(H20,N20,T20)</f>
        <v>2357800</v>
      </c>
      <c r="C20" s="6">
        <f t="shared" si="14"/>
        <v>2131780</v>
      </c>
      <c r="D20" s="6">
        <f t="shared" si="14"/>
        <v>194808</v>
      </c>
      <c r="E20" s="6">
        <f t="shared" si="14"/>
        <v>14314</v>
      </c>
      <c r="F20" s="4">
        <f t="shared" si="14"/>
        <v>12676</v>
      </c>
      <c r="G20" s="4">
        <f t="shared" si="14"/>
        <v>4222</v>
      </c>
      <c r="H20" s="18">
        <f t="shared" si="15"/>
        <v>716606</v>
      </c>
      <c r="I20" s="4">
        <v>638003</v>
      </c>
      <c r="J20" s="4">
        <v>67430</v>
      </c>
      <c r="K20" s="4">
        <v>5895</v>
      </c>
      <c r="L20" s="4">
        <v>3347</v>
      </c>
      <c r="M20" s="4">
        <v>1931</v>
      </c>
      <c r="N20" s="18">
        <f t="shared" si="9"/>
        <v>661435</v>
      </c>
      <c r="O20" s="4">
        <v>612606</v>
      </c>
      <c r="P20" s="4">
        <v>38696</v>
      </c>
      <c r="Q20" s="4">
        <v>4864</v>
      </c>
      <c r="R20" s="4">
        <v>4365</v>
      </c>
      <c r="S20" s="4">
        <v>904</v>
      </c>
      <c r="T20" s="18">
        <f t="shared" si="10"/>
        <v>979759</v>
      </c>
      <c r="U20" s="4">
        <v>881171</v>
      </c>
      <c r="V20" s="4">
        <v>88682</v>
      </c>
      <c r="W20" s="4">
        <v>3555</v>
      </c>
      <c r="X20" s="4">
        <v>4964</v>
      </c>
      <c r="Y20" s="4">
        <v>1387</v>
      </c>
    </row>
    <row r="21" spans="1:25" ht="13.5" customHeight="1">
      <c r="A21" s="3">
        <v>2019</v>
      </c>
      <c r="B21" s="18">
        <f>SUM(H21,N21,T21)</f>
        <v>2464098.5833333335</v>
      </c>
      <c r="C21" s="6">
        <f aca="true" t="shared" si="16" ref="C21:G23">SUM(I21,O21,U21)</f>
        <v>2226650.5</v>
      </c>
      <c r="D21" s="6">
        <f t="shared" si="16"/>
        <v>204699.08333333334</v>
      </c>
      <c r="E21" s="6">
        <f t="shared" si="16"/>
        <v>15062.333333333334</v>
      </c>
      <c r="F21" s="4">
        <f t="shared" si="16"/>
        <v>13203.166666666668</v>
      </c>
      <c r="G21" s="4">
        <f t="shared" si="16"/>
        <v>4483.5</v>
      </c>
      <c r="H21" s="18">
        <f t="shared" si="15"/>
        <v>725751.3333333333</v>
      </c>
      <c r="I21" s="4">
        <v>645172.6666666666</v>
      </c>
      <c r="J21" s="4">
        <v>69172.91666666667</v>
      </c>
      <c r="K21" s="4">
        <v>6108.666666666667</v>
      </c>
      <c r="L21" s="4">
        <v>3353</v>
      </c>
      <c r="M21" s="4">
        <v>1944.0833333333333</v>
      </c>
      <c r="N21" s="18">
        <f t="shared" si="9"/>
        <v>701359.4166666666</v>
      </c>
      <c r="O21" s="4">
        <v>650383.75</v>
      </c>
      <c r="P21" s="4">
        <v>40360.916666666664</v>
      </c>
      <c r="Q21" s="4">
        <v>5015.75</v>
      </c>
      <c r="R21" s="4">
        <v>4579.916666666667</v>
      </c>
      <c r="S21" s="4">
        <v>1019.0833333333334</v>
      </c>
      <c r="T21" s="18">
        <f t="shared" si="10"/>
        <v>1036987.8333333334</v>
      </c>
      <c r="U21" s="4">
        <v>931094.0833333334</v>
      </c>
      <c r="V21" s="4">
        <v>95165.25</v>
      </c>
      <c r="W21" s="4">
        <v>3937.9166666666665</v>
      </c>
      <c r="X21" s="4">
        <v>5270.25</v>
      </c>
      <c r="Y21" s="4">
        <v>1520.3333333333333</v>
      </c>
    </row>
    <row r="22" spans="1:25" ht="13.5" customHeight="1">
      <c r="A22" s="3">
        <v>2020</v>
      </c>
      <c r="B22" s="18">
        <f>SUM(H22,N22,T22)</f>
        <v>2572623.0000000005</v>
      </c>
      <c r="C22" s="6">
        <f t="shared" si="16"/>
        <v>2320109.4166666665</v>
      </c>
      <c r="D22" s="6">
        <f t="shared" si="16"/>
        <v>217843.4166666667</v>
      </c>
      <c r="E22" s="6">
        <f t="shared" si="16"/>
        <v>15870.833333333332</v>
      </c>
      <c r="F22" s="4">
        <f t="shared" si="16"/>
        <v>13915.166666666668</v>
      </c>
      <c r="G22" s="4">
        <f t="shared" si="16"/>
        <v>4884.166666666667</v>
      </c>
      <c r="H22" s="18">
        <f t="shared" si="15"/>
        <v>771099</v>
      </c>
      <c r="I22" s="4">
        <v>685617.1666666666</v>
      </c>
      <c r="J22" s="4">
        <v>73183.41666666667</v>
      </c>
      <c r="K22" s="4">
        <v>6674.583333333333</v>
      </c>
      <c r="L22" s="4">
        <v>3554.75</v>
      </c>
      <c r="M22" s="4">
        <v>2069.0833333333335</v>
      </c>
      <c r="N22" s="18">
        <f t="shared" si="9"/>
        <v>706773.8333333334</v>
      </c>
      <c r="O22" s="4">
        <v>654861.4166666666</v>
      </c>
      <c r="P22" s="4">
        <v>40975.75</v>
      </c>
      <c r="Q22" s="4">
        <v>5128.333333333333</v>
      </c>
      <c r="R22" s="4">
        <v>4730.75</v>
      </c>
      <c r="S22" s="4">
        <v>1077.5833333333333</v>
      </c>
      <c r="T22" s="18">
        <f t="shared" si="10"/>
        <v>1094750.166666667</v>
      </c>
      <c r="U22" s="4">
        <v>979630.8333333334</v>
      </c>
      <c r="V22" s="4">
        <v>103684.25</v>
      </c>
      <c r="W22" s="4">
        <v>4067.9166666666665</v>
      </c>
      <c r="X22" s="4">
        <v>5629.666666666667</v>
      </c>
      <c r="Y22" s="4">
        <v>1737.5</v>
      </c>
    </row>
    <row r="23" spans="1:25" ht="13.5" customHeight="1">
      <c r="A23" s="3">
        <v>2021</v>
      </c>
      <c r="B23" s="18">
        <f>SUM(H23,N23,T23)</f>
        <v>2474500.916666667</v>
      </c>
      <c r="C23" s="6">
        <f>SUM(I23,O23,U23)</f>
        <v>2196667.0833333335</v>
      </c>
      <c r="D23" s="6">
        <f t="shared" si="16"/>
        <v>253366.0833333333</v>
      </c>
      <c r="E23" s="6">
        <f t="shared" si="16"/>
        <v>6963.916666666666</v>
      </c>
      <c r="F23" s="4">
        <f t="shared" si="16"/>
        <v>13037.666666666668</v>
      </c>
      <c r="G23" s="4">
        <f t="shared" si="16"/>
        <v>4466.166666666667</v>
      </c>
      <c r="H23" s="18">
        <f t="shared" si="15"/>
        <v>671300.0833333335</v>
      </c>
      <c r="I23" s="4">
        <v>600702.5833333334</v>
      </c>
      <c r="J23" s="4">
        <v>63446.083333333336</v>
      </c>
      <c r="K23" s="4">
        <v>2153.0833333333335</v>
      </c>
      <c r="L23" s="4">
        <v>3276.0833333333335</v>
      </c>
      <c r="M23" s="4">
        <v>1722.25</v>
      </c>
      <c r="N23" s="18">
        <f t="shared" si="9"/>
        <v>675206.2499999999</v>
      </c>
      <c r="O23" s="4">
        <v>598977.25</v>
      </c>
      <c r="P23" s="4">
        <v>67853.91666666667</v>
      </c>
      <c r="Q23" s="4">
        <v>2364.9166666666665</v>
      </c>
      <c r="R23" s="4">
        <v>4734.5</v>
      </c>
      <c r="S23" s="4">
        <v>1275.6666666666667</v>
      </c>
      <c r="T23" s="18">
        <f t="shared" si="10"/>
        <v>1127994.5833333333</v>
      </c>
      <c r="U23" s="4">
        <v>996987.25</v>
      </c>
      <c r="V23" s="4">
        <v>122066.08333333333</v>
      </c>
      <c r="W23" s="4">
        <v>2445.9166666666665</v>
      </c>
      <c r="X23" s="4">
        <v>5027.083333333333</v>
      </c>
      <c r="Y23" s="4">
        <v>1468.25</v>
      </c>
    </row>
    <row r="24" spans="1:25" ht="13.5" customHeight="1">
      <c r="A24" s="3">
        <v>2022</v>
      </c>
      <c r="B24" s="18">
        <f>SUM(H24,N24,T24)</f>
        <v>2577714.166666667</v>
      </c>
      <c r="C24" s="6">
        <f>SUM(I24,O24,U24)</f>
        <v>2288430.75</v>
      </c>
      <c r="D24" s="6">
        <f>SUM(J24,P24,V24)</f>
        <v>263859.25</v>
      </c>
      <c r="E24" s="6">
        <f>SUM(K24,Q24,W24)</f>
        <v>7285.5</v>
      </c>
      <c r="F24" s="4">
        <f>SUM(L24,R24,X24)</f>
        <v>13492.5</v>
      </c>
      <c r="G24" s="4">
        <f>SUM(M24,S24,Y24)</f>
        <v>4646.166666666667</v>
      </c>
      <c r="H24" s="18">
        <f t="shared" si="15"/>
        <v>689555.25</v>
      </c>
      <c r="I24" s="4">
        <v>616893.25</v>
      </c>
      <c r="J24" s="4">
        <v>65080.583333333336</v>
      </c>
      <c r="K24" s="4">
        <v>2266.5</v>
      </c>
      <c r="L24" s="4">
        <v>3590.5</v>
      </c>
      <c r="M24" s="4">
        <v>1724.4166666666667</v>
      </c>
      <c r="N24" s="18">
        <f t="shared" si="9"/>
        <v>706982.5833333334</v>
      </c>
      <c r="O24" s="4">
        <v>627318</v>
      </c>
      <c r="P24" s="4">
        <v>71037.16666666667</v>
      </c>
      <c r="Q24" s="4">
        <v>2519.5833333333335</v>
      </c>
      <c r="R24" s="4">
        <v>4776.833333333333</v>
      </c>
      <c r="S24" s="4">
        <v>1331</v>
      </c>
      <c r="T24" s="18">
        <f t="shared" si="10"/>
        <v>1181176.3333333335</v>
      </c>
      <c r="U24" s="4">
        <v>1044219.5</v>
      </c>
      <c r="V24" s="4">
        <v>127741.5</v>
      </c>
      <c r="W24" s="4">
        <v>2499.4166666666665</v>
      </c>
      <c r="X24" s="4">
        <v>5125.166666666667</v>
      </c>
      <c r="Y24" s="4">
        <v>1590.75</v>
      </c>
    </row>
    <row r="25" spans="1:25" ht="13.5" customHeight="1">
      <c r="A25" s="7">
        <v>2023</v>
      </c>
      <c r="B25" s="23">
        <f>SUM(H25,N25,T25)</f>
        <v>2690203.416666667</v>
      </c>
      <c r="C25" s="9">
        <f>SUM(I25,O25,U25)</f>
        <v>2378848.75</v>
      </c>
      <c r="D25" s="9">
        <f>SUM(J25,P25,V25)</f>
        <v>279235.8333333334</v>
      </c>
      <c r="E25" s="9">
        <f>SUM(K25,Q25,W25)</f>
        <v>13066.833333333334</v>
      </c>
      <c r="F25" s="8">
        <f>SUM(L25,R25,X25)</f>
        <v>14139.5</v>
      </c>
      <c r="G25" s="8">
        <f>SUM(M25,S25,Y25)</f>
        <v>4912.5</v>
      </c>
      <c r="H25" s="23">
        <f t="shared" si="15"/>
        <v>739377.4999999999</v>
      </c>
      <c r="I25" s="8">
        <v>658230.1666666666</v>
      </c>
      <c r="J25" s="8">
        <v>67566.16666666667</v>
      </c>
      <c r="K25" s="8">
        <v>7894.166666666667</v>
      </c>
      <c r="L25" s="8">
        <v>3861.4166666666665</v>
      </c>
      <c r="M25" s="8">
        <v>1825.5833333333333</v>
      </c>
      <c r="N25" s="23">
        <f t="shared" si="9"/>
        <v>738847.25</v>
      </c>
      <c r="O25" s="8">
        <v>652647.1666666666</v>
      </c>
      <c r="P25" s="8">
        <v>77169</v>
      </c>
      <c r="Q25" s="8">
        <v>2620.8333333333335</v>
      </c>
      <c r="R25" s="8">
        <v>4951.416666666667</v>
      </c>
      <c r="S25" s="8">
        <v>1458.8333333333333</v>
      </c>
      <c r="T25" s="23">
        <f t="shared" si="10"/>
        <v>1211978.6666666667</v>
      </c>
      <c r="U25" s="8">
        <v>1067971.4166666667</v>
      </c>
      <c r="V25" s="8">
        <v>134500.66666666666</v>
      </c>
      <c r="W25" s="8">
        <v>2551.8333333333335</v>
      </c>
      <c r="X25" s="8">
        <v>5326.666666666667</v>
      </c>
      <c r="Y25" s="8">
        <v>1628.0833333333333</v>
      </c>
    </row>
    <row r="26" spans="1:25" s="22" customFormat="1" ht="13.5" customHeight="1">
      <c r="A26" s="19" t="s">
        <v>12</v>
      </c>
      <c r="B26" s="20"/>
      <c r="C26" s="21"/>
      <c r="D26" s="21"/>
      <c r="E26" s="2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22" customFormat="1" ht="13.5" customHeight="1">
      <c r="A27" s="19" t="s">
        <v>13</v>
      </c>
      <c r="B27" s="20"/>
      <c r="C27" s="21"/>
      <c r="D27" s="21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2">
      <c r="A28" s="10" t="s">
        <v>11</v>
      </c>
    </row>
    <row r="29" ht="12">
      <c r="A29" s="11"/>
    </row>
    <row r="30" ht="12">
      <c r="AA30" s="12"/>
    </row>
    <row r="31" spans="23:25" ht="12">
      <c r="W31" s="1"/>
      <c r="X31" s="13"/>
      <c r="Y31" s="13"/>
    </row>
    <row r="32" spans="23:27" ht="12">
      <c r="W32" s="14"/>
      <c r="X32" s="15"/>
      <c r="Y32" s="15"/>
      <c r="Z32" s="15"/>
      <c r="AA32" s="15"/>
    </row>
    <row r="33" spans="3:27" ht="12">
      <c r="C33" s="2" t="s">
        <v>10</v>
      </c>
      <c r="W33" s="14"/>
      <c r="X33" s="15"/>
      <c r="Y33" s="15"/>
      <c r="Z33" s="15"/>
      <c r="AA33" s="15"/>
    </row>
    <row r="34" spans="23:27" ht="12">
      <c r="W34" s="14"/>
      <c r="X34" s="15"/>
      <c r="Y34" s="15"/>
      <c r="Z34" s="15"/>
      <c r="AA34" s="15"/>
    </row>
    <row r="35" spans="23:27" ht="12">
      <c r="W35" s="14"/>
      <c r="X35" s="15"/>
      <c r="Y35" s="15"/>
      <c r="Z35" s="15"/>
      <c r="AA35" s="15"/>
    </row>
    <row r="36" spans="23:27" ht="12">
      <c r="W36" s="14"/>
      <c r="X36" s="15"/>
      <c r="Y36" s="15"/>
      <c r="Z36" s="15"/>
      <c r="AA36" s="15"/>
    </row>
    <row r="37" spans="23:27" ht="12">
      <c r="W37" s="14"/>
      <c r="X37" s="15"/>
      <c r="Y37" s="15"/>
      <c r="Z37" s="15"/>
      <c r="AA37" s="15"/>
    </row>
    <row r="38" spans="23:27" ht="12">
      <c r="W38" s="14"/>
      <c r="X38" s="15"/>
      <c r="Y38" s="15"/>
      <c r="Z38" s="15"/>
      <c r="AA38" s="15"/>
    </row>
    <row r="39" spans="23:27" ht="12">
      <c r="W39" s="14"/>
      <c r="X39" s="15"/>
      <c r="Y39" s="15"/>
      <c r="Z39" s="15"/>
      <c r="AA39" s="15"/>
    </row>
    <row r="40" spans="23:27" ht="12">
      <c r="W40" s="14"/>
      <c r="X40" s="15"/>
      <c r="Y40" s="15"/>
      <c r="Z40" s="15"/>
      <c r="AA40" s="15"/>
    </row>
    <row r="41" spans="23:27" ht="12">
      <c r="W41" s="14"/>
      <c r="X41" s="15"/>
      <c r="Y41" s="15"/>
      <c r="Z41" s="15"/>
      <c r="AA41" s="15"/>
    </row>
    <row r="42" spans="23:27" ht="12">
      <c r="W42" s="14"/>
      <c r="X42" s="15"/>
      <c r="Y42" s="15"/>
      <c r="Z42" s="15"/>
      <c r="AA42" s="15"/>
    </row>
    <row r="43" spans="23:27" ht="12">
      <c r="W43" s="14"/>
      <c r="X43" s="15"/>
      <c r="Y43" s="15"/>
      <c r="Z43" s="15"/>
      <c r="AA43" s="15"/>
    </row>
    <row r="44" spans="23:27" ht="12">
      <c r="W44" s="14"/>
      <c r="X44" s="15"/>
      <c r="Y44" s="15"/>
      <c r="Z44" s="15"/>
      <c r="AA44" s="15"/>
    </row>
    <row r="45" spans="23:27" ht="12">
      <c r="W45" s="14"/>
      <c r="X45" s="15"/>
      <c r="Y45" s="15"/>
      <c r="Z45" s="15"/>
      <c r="AA45" s="15"/>
    </row>
    <row r="46" spans="23:27" ht="12">
      <c r="W46" s="14"/>
      <c r="X46" s="15"/>
      <c r="Y46" s="15"/>
      <c r="Z46" s="15"/>
      <c r="AA46" s="15"/>
    </row>
    <row r="47" spans="23:27" ht="12">
      <c r="W47" s="14"/>
      <c r="X47" s="15"/>
      <c r="Y47" s="15"/>
      <c r="Z47" s="15"/>
      <c r="AA47" s="15"/>
    </row>
    <row r="48" spans="23:27" ht="12">
      <c r="W48" s="14"/>
      <c r="X48" s="15"/>
      <c r="Y48" s="15"/>
      <c r="Z48" s="15"/>
      <c r="AA48" s="15"/>
    </row>
    <row r="49" spans="23:27" ht="12">
      <c r="W49" s="14"/>
      <c r="X49" s="15"/>
      <c r="Y49" s="15"/>
      <c r="Z49" s="15"/>
      <c r="AA49" s="15"/>
    </row>
    <row r="50" spans="23:27" ht="14.25" customHeight="1">
      <c r="W50" s="16"/>
      <c r="X50" s="16"/>
      <c r="Y50" s="16"/>
      <c r="Z50" s="16"/>
      <c r="AA50" s="15"/>
    </row>
    <row r="51" spans="23:27" ht="12">
      <c r="W51" s="14"/>
      <c r="X51" s="15"/>
      <c r="Y51" s="15"/>
      <c r="Z51" s="15"/>
      <c r="AA51" s="15"/>
    </row>
    <row r="52" spans="26:27" ht="12">
      <c r="Z52" s="15"/>
      <c r="AA52" s="15"/>
    </row>
    <row r="53" spans="26:27" ht="12">
      <c r="Z53" s="15"/>
      <c r="AA53" s="15"/>
    </row>
    <row r="54" spans="26:27" ht="12">
      <c r="Z54" s="15"/>
      <c r="AA54" s="15"/>
    </row>
    <row r="55" spans="26:27" ht="12">
      <c r="Z55" s="15"/>
      <c r="AA55" s="15"/>
    </row>
    <row r="56" spans="26:27" ht="12">
      <c r="Z56" s="15"/>
      <c r="AA56" s="15"/>
    </row>
  </sheetData>
  <sheetProtection/>
  <mergeCells count="6">
    <mergeCell ref="A4:A5"/>
    <mergeCell ref="A2:Y2"/>
    <mergeCell ref="H4:M4"/>
    <mergeCell ref="N4:S4"/>
    <mergeCell ref="T4:Y4"/>
    <mergeCell ref="B4:G4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Theodore Alexander Quant Matos</cp:lastModifiedBy>
  <cp:lastPrinted>2008-12-01T16:54:38Z</cp:lastPrinted>
  <dcterms:created xsi:type="dcterms:W3CDTF">2008-11-19T13:51:44Z</dcterms:created>
  <dcterms:modified xsi:type="dcterms:W3CDTF">2024-01-31T13:52:32Z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