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MARZO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Hoja1!$A$1:$J$44</definedName>
    <definedName name="_xlnm.Print_Titles" localSheetId="0">Hoja1!$1:$8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3" i="1" l="1"/>
  <c r="J15" i="1"/>
  <c r="J20" i="1"/>
  <c r="J19" i="1"/>
  <c r="J11" i="1"/>
  <c r="B23" i="1" l="1"/>
  <c r="J16" i="1" l="1"/>
  <c r="I16" i="1"/>
  <c r="H16" i="1"/>
  <c r="G16" i="1"/>
  <c r="F16" i="1"/>
  <c r="E16" i="1"/>
  <c r="D16" i="1"/>
  <c r="G11" i="1" l="1"/>
  <c r="E11" i="1"/>
  <c r="G19" i="1"/>
  <c r="G20" i="1"/>
  <c r="E19" i="1"/>
  <c r="I19" i="1" s="1"/>
  <c r="E20" i="1"/>
  <c r="I20" i="1" l="1"/>
  <c r="I11" i="1"/>
  <c r="G21" i="1"/>
  <c r="D12" i="1" l="1"/>
  <c r="E12" i="1"/>
  <c r="F12" i="1"/>
  <c r="G12" i="1"/>
  <c r="G23" i="1" s="1"/>
  <c r="H12" i="1"/>
  <c r="D21" i="1"/>
  <c r="E21" i="1"/>
  <c r="F21" i="1"/>
  <c r="H21" i="1"/>
  <c r="H23" i="1" s="1"/>
  <c r="F23" i="1" l="1"/>
  <c r="E23" i="1"/>
  <c r="D23" i="1"/>
  <c r="I21" i="1"/>
  <c r="J12" i="1"/>
  <c r="I12" i="1"/>
  <c r="I23" i="1" s="1"/>
  <c r="J21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<sst xmlns="http://schemas.openxmlformats.org/spreadsheetml/2006/main" count="34" uniqueCount="29">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</sst>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4" fontId="3" fillId="0" borderId="0" xfId="0" applyNumberFormat="1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43" fontId="3" fillId="0" borderId="0" xfId="1" applyFont="1"/>
    <xf numFmtId="43" fontId="9" fillId="3" borderId="0" xfId="1" applyFont="1" applyFill="1" applyBorder="1" applyAlignment="1"/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4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1504950</xdr:colOff>
      <xdr:row>24</xdr:row>
      <xdr:rowOff>13795</xdr:rowOff>
    </xdr:from>
    <xdr:to>
      <xdr:col>8</xdr:col>
      <xdr:colOff>933450</xdr:colOff>
      <xdr:row>46</xdr:row>
      <xdr:rowOff>19050</xdr:rowOff>
    </xdr:to>
    <xdr:pic>
      <xdr:nvPicPr>
        <xdr:cNvPr id="6" name="image1.jpeg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04950" y="5100145"/>
          <a:ext cx="11077575" cy="43200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"/>
  <sheetViews>
    <sheetView showGridLines="0" tabSelected="1" zoomScaleNormal="100" zoomScaleSheetLayoutView="95" zoomScalePageLayoutView="40" workbookViewId="0">
      <selection activeCell="K19" sqref="K19"/>
    </sheetView>
  </sheetViews>
  <sheetFormatPr baseColWidth="10" defaultRowHeight="15" x14ac:dyDescent="0.25"/>
  <cols>
    <col min="1" max="1" width="54.7109375" customWidth="1"/>
    <col min="2" max="2" width="29.42578125" customWidth="1"/>
    <col min="3" max="3" width="14.140625" customWidth="1"/>
    <col min="4" max="4" width="16.7109375" bestFit="1" customWidth="1"/>
    <col min="5" max="5" width="14" customWidth="1"/>
    <col min="6" max="6" width="16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41" x14ac:dyDescent="0.25">
      <c r="A1" s="20"/>
      <c r="B1" s="20"/>
      <c r="C1" s="20"/>
      <c r="D1" s="20"/>
      <c r="E1" s="20"/>
      <c r="F1" s="20"/>
      <c r="G1" s="20"/>
      <c r="H1" s="20"/>
      <c r="I1" s="20"/>
      <c r="J1" s="20"/>
    </row>
    <row r="2" spans="1:41" ht="26.25" x14ac:dyDescent="0.4">
      <c r="A2" s="21" t="s">
        <v>18</v>
      </c>
      <c r="B2" s="21"/>
      <c r="C2" s="21"/>
      <c r="D2" s="21"/>
      <c r="E2" s="21"/>
      <c r="F2" s="21"/>
      <c r="G2" s="21"/>
      <c r="H2" s="21"/>
      <c r="I2" s="21"/>
      <c r="J2" s="21"/>
    </row>
    <row r="3" spans="1:41" ht="26.25" x14ac:dyDescent="0.4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</row>
    <row r="4" spans="1:41" ht="20.25" x14ac:dyDescent="0.3">
      <c r="A4" s="19" t="s">
        <v>1</v>
      </c>
      <c r="B4" s="19"/>
      <c r="C4" s="19"/>
      <c r="D4" s="19"/>
      <c r="E4" s="19"/>
      <c r="F4" s="19"/>
      <c r="G4" s="19"/>
      <c r="H4" s="19"/>
      <c r="I4" s="19"/>
      <c r="J4" s="19"/>
    </row>
    <row r="5" spans="1:41" ht="20.25" x14ac:dyDescent="0.3">
      <c r="A5" s="19" t="s">
        <v>27</v>
      </c>
      <c r="B5" s="19"/>
      <c r="C5" s="19"/>
      <c r="D5" s="19"/>
      <c r="E5" s="19"/>
      <c r="F5" s="19"/>
      <c r="G5" s="19"/>
      <c r="H5" s="19"/>
      <c r="I5" s="19"/>
      <c r="J5" s="19"/>
    </row>
    <row r="6" spans="1:41" ht="21" thickBot="1" x14ac:dyDescent="0.35">
      <c r="A6" s="19" t="s">
        <v>28</v>
      </c>
      <c r="B6" s="19"/>
      <c r="C6" s="19"/>
      <c r="D6" s="19"/>
      <c r="E6" s="19"/>
      <c r="F6" s="19"/>
      <c r="G6" s="19"/>
      <c r="H6" s="19"/>
      <c r="I6" s="19"/>
      <c r="J6" s="19"/>
    </row>
    <row r="7" spans="1:41" x14ac:dyDescent="0.25">
      <c r="A7" s="27" t="s">
        <v>19</v>
      </c>
      <c r="B7" s="29" t="s">
        <v>2</v>
      </c>
      <c r="C7" s="31" t="s">
        <v>23</v>
      </c>
      <c r="D7" s="23" t="s">
        <v>3</v>
      </c>
      <c r="E7" s="23" t="s">
        <v>4</v>
      </c>
      <c r="F7" s="23" t="s">
        <v>5</v>
      </c>
      <c r="G7" s="23" t="s">
        <v>6</v>
      </c>
      <c r="H7" s="23" t="s">
        <v>7</v>
      </c>
      <c r="I7" s="23" t="s">
        <v>8</v>
      </c>
      <c r="J7" s="25" t="s">
        <v>9</v>
      </c>
    </row>
    <row r="8" spans="1:41" ht="15.75" thickBot="1" x14ac:dyDescent="0.3">
      <c r="A8" s="28"/>
      <c r="B8" s="30"/>
      <c r="C8" s="32"/>
      <c r="D8" s="24"/>
      <c r="E8" s="24"/>
      <c r="F8" s="24"/>
      <c r="G8" s="24"/>
      <c r="H8" s="24"/>
      <c r="I8" s="24"/>
      <c r="J8" s="26"/>
    </row>
    <row r="9" spans="1:41" s="4" customFormat="1" x14ac:dyDescent="0.25">
      <c r="A9" s="1"/>
      <c r="B9" s="1"/>
      <c r="C9" s="1"/>
      <c r="D9" s="2"/>
      <c r="E9" s="2"/>
      <c r="F9" s="2"/>
      <c r="G9" s="2"/>
      <c r="H9" s="2"/>
      <c r="I9" s="2"/>
      <c r="J9" s="2"/>
    </row>
    <row r="10" spans="1:41" x14ac:dyDescent="0.25">
      <c r="A10" s="22" t="s">
        <v>20</v>
      </c>
      <c r="B10" s="22"/>
      <c r="C10" s="22"/>
      <c r="D10" s="22"/>
      <c r="E10" s="22"/>
      <c r="F10" s="22"/>
      <c r="G10" s="22"/>
      <c r="H10" s="22"/>
      <c r="I10" s="22"/>
      <c r="J10" s="22"/>
    </row>
    <row r="11" spans="1:41" x14ac:dyDescent="0.25">
      <c r="A11" t="s">
        <v>15</v>
      </c>
      <c r="B11" t="s">
        <v>10</v>
      </c>
      <c r="C11" s="5" t="s">
        <v>22</v>
      </c>
      <c r="D11" s="14">
        <v>10000</v>
      </c>
      <c r="E11" s="14">
        <f>D11*0.0287</f>
        <v>287</v>
      </c>
      <c r="F11" s="14">
        <v>0</v>
      </c>
      <c r="G11" s="14">
        <f>D11*0.0304</f>
        <v>304</v>
      </c>
      <c r="H11" s="14">
        <v>25</v>
      </c>
      <c r="I11" s="14">
        <f>+E11+F11+G11+H11</f>
        <v>616</v>
      </c>
      <c r="J11" s="14">
        <f>SUM(D11-I11)</f>
        <v>9384</v>
      </c>
    </row>
    <row r="12" spans="1:41" x14ac:dyDescent="0.25">
      <c r="A12" s="6" t="s">
        <v>16</v>
      </c>
      <c r="B12" s="6">
        <v>1</v>
      </c>
      <c r="C12" s="6"/>
      <c r="D12" s="15">
        <f t="shared" ref="D12:J12" si="0">SUM(D11:D11)</f>
        <v>10000</v>
      </c>
      <c r="E12" s="15">
        <f t="shared" si="0"/>
        <v>287</v>
      </c>
      <c r="F12" s="15">
        <f t="shared" si="0"/>
        <v>0</v>
      </c>
      <c r="G12" s="15">
        <f t="shared" si="0"/>
        <v>304</v>
      </c>
      <c r="H12" s="15">
        <f t="shared" si="0"/>
        <v>25</v>
      </c>
      <c r="I12" s="15">
        <f t="shared" si="0"/>
        <v>616</v>
      </c>
      <c r="J12" s="15">
        <f t="shared" si="0"/>
        <v>9384</v>
      </c>
    </row>
    <row r="13" spans="1:41" x14ac:dyDescent="0.25">
      <c r="A13" s="7"/>
      <c r="B13" s="7"/>
      <c r="C13" s="7"/>
      <c r="D13" s="8"/>
      <c r="E13" s="8"/>
      <c r="F13" s="8"/>
      <c r="G13" s="8"/>
      <c r="H13" s="8"/>
      <c r="I13" s="8"/>
      <c r="J13" s="8"/>
    </row>
    <row r="14" spans="1:41" x14ac:dyDescent="0.25">
      <c r="A14" s="7" t="s">
        <v>24</v>
      </c>
      <c r="B14" s="7"/>
      <c r="C14" s="7"/>
      <c r="D14" s="17"/>
      <c r="E14" s="17"/>
      <c r="F14" s="17"/>
      <c r="G14" s="17"/>
      <c r="H14" s="17"/>
      <c r="I14" s="17"/>
      <c r="J14" s="17"/>
    </row>
    <row r="15" spans="1:41" x14ac:dyDescent="0.25">
      <c r="A15" t="s">
        <v>25</v>
      </c>
      <c r="B15" t="s">
        <v>26</v>
      </c>
      <c r="C15" s="5" t="s">
        <v>22</v>
      </c>
      <c r="D15" s="14">
        <v>13500</v>
      </c>
      <c r="E15" s="14">
        <v>387.45</v>
      </c>
      <c r="F15" s="14">
        <v>0</v>
      </c>
      <c r="G15" s="14">
        <v>410.4</v>
      </c>
      <c r="H15" s="14">
        <v>25</v>
      </c>
      <c r="I15" s="14">
        <v>822.85</v>
      </c>
      <c r="J15" s="14">
        <f>D15-I15</f>
        <v>12677.15</v>
      </c>
    </row>
    <row r="16" spans="1:41" s="10" customFormat="1" x14ac:dyDescent="0.25">
      <c r="A16" s="3" t="s">
        <v>16</v>
      </c>
      <c r="B16" s="3">
        <v>1</v>
      </c>
      <c r="C16" s="3"/>
      <c r="D16" s="18">
        <f t="shared" ref="D16:J16" si="1">D15</f>
        <v>13500</v>
      </c>
      <c r="E16" s="18">
        <f t="shared" si="1"/>
        <v>387.45</v>
      </c>
      <c r="F16" s="18">
        <f t="shared" si="1"/>
        <v>0</v>
      </c>
      <c r="G16" s="18">
        <f t="shared" si="1"/>
        <v>410.4</v>
      </c>
      <c r="H16" s="18">
        <f t="shared" si="1"/>
        <v>25</v>
      </c>
      <c r="I16" s="18">
        <f t="shared" si="1"/>
        <v>822.85</v>
      </c>
      <c r="J16" s="18">
        <f t="shared" si="1"/>
        <v>12677.15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</row>
    <row r="17" spans="1:41" x14ac:dyDescent="0.25"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</row>
    <row r="18" spans="1:41" x14ac:dyDescent="0.25">
      <c r="A18" s="22" t="s">
        <v>21</v>
      </c>
      <c r="B18" s="22"/>
      <c r="C18" s="22"/>
      <c r="D18" s="22"/>
      <c r="E18" s="22"/>
      <c r="F18" s="22"/>
      <c r="G18" s="22"/>
      <c r="H18" s="22"/>
      <c r="I18" s="22"/>
      <c r="J18" s="22"/>
    </row>
    <row r="19" spans="1:41" x14ac:dyDescent="0.25">
      <c r="A19" t="s">
        <v>12</v>
      </c>
      <c r="B19" t="s">
        <v>11</v>
      </c>
      <c r="C19" s="5" t="s">
        <v>22</v>
      </c>
      <c r="D19" s="14">
        <v>10000</v>
      </c>
      <c r="E19" s="14">
        <f t="shared" ref="E19:E20" si="2">D19*0.0287</f>
        <v>287</v>
      </c>
      <c r="F19" s="14">
        <v>0</v>
      </c>
      <c r="G19" s="14">
        <f t="shared" ref="G19:G20" si="3">D19*0.0304</f>
        <v>304</v>
      </c>
      <c r="H19" s="14">
        <v>25</v>
      </c>
      <c r="I19" s="14">
        <f t="shared" ref="I19:I20" si="4">+E19+F19+G19+H19</f>
        <v>616</v>
      </c>
      <c r="J19" s="14">
        <f>+D19-I19</f>
        <v>9384</v>
      </c>
    </row>
    <row r="20" spans="1:41" x14ac:dyDescent="0.25">
      <c r="A20" t="s">
        <v>13</v>
      </c>
      <c r="B20" t="s">
        <v>14</v>
      </c>
      <c r="C20" s="5" t="s">
        <v>22</v>
      </c>
      <c r="D20" s="14">
        <v>10000</v>
      </c>
      <c r="E20" s="14">
        <f t="shared" si="2"/>
        <v>287</v>
      </c>
      <c r="F20" s="14">
        <v>0</v>
      </c>
      <c r="G20" s="14">
        <f t="shared" si="3"/>
        <v>304</v>
      </c>
      <c r="H20" s="14">
        <v>25</v>
      </c>
      <c r="I20" s="14">
        <f t="shared" si="4"/>
        <v>616</v>
      </c>
      <c r="J20" s="14">
        <f>+D20-I20</f>
        <v>9384</v>
      </c>
    </row>
    <row r="21" spans="1:41" x14ac:dyDescent="0.25">
      <c r="A21" s="6" t="s">
        <v>16</v>
      </c>
      <c r="B21" s="6">
        <v>2</v>
      </c>
      <c r="C21" s="6"/>
      <c r="D21" s="15">
        <f t="shared" ref="D21:J21" si="5">SUM(D19:D20)</f>
        <v>20000</v>
      </c>
      <c r="E21" s="15">
        <f t="shared" si="5"/>
        <v>574</v>
      </c>
      <c r="F21" s="15">
        <f t="shared" si="5"/>
        <v>0</v>
      </c>
      <c r="G21" s="15">
        <f t="shared" si="5"/>
        <v>608</v>
      </c>
      <c r="H21" s="15">
        <f t="shared" si="5"/>
        <v>50</v>
      </c>
      <c r="I21" s="15">
        <f t="shared" si="5"/>
        <v>1232</v>
      </c>
      <c r="J21" s="15">
        <f t="shared" si="5"/>
        <v>18768</v>
      </c>
    </row>
    <row r="22" spans="1:41" x14ac:dyDescent="0.25">
      <c r="D22" s="14"/>
      <c r="E22" s="14"/>
      <c r="F22" s="14"/>
      <c r="G22" s="14"/>
      <c r="H22" s="14"/>
      <c r="I22" s="14"/>
      <c r="J22" s="14"/>
    </row>
    <row r="23" spans="1:41" ht="15.75" x14ac:dyDescent="0.25">
      <c r="A23" s="11" t="s">
        <v>17</v>
      </c>
      <c r="B23" s="11">
        <f>B12+B21+B16</f>
        <v>4</v>
      </c>
      <c r="C23" s="11"/>
      <c r="D23" s="12">
        <f>+D12+D16+D21</f>
        <v>43500</v>
      </c>
      <c r="E23" s="12">
        <f>+E12+E21+E16</f>
        <v>1248.45</v>
      </c>
      <c r="F23" s="16">
        <f>++F12+F21+F16</f>
        <v>0</v>
      </c>
      <c r="G23" s="12">
        <f>+G12+G21+G16</f>
        <v>1322.4</v>
      </c>
      <c r="H23" s="16">
        <f>+H21++H12+H16</f>
        <v>100</v>
      </c>
      <c r="I23" s="12">
        <f>+I12+I21+I16</f>
        <v>2670.85</v>
      </c>
      <c r="J23" s="16">
        <f>+J12+J21+J16</f>
        <v>40829.15</v>
      </c>
    </row>
    <row r="27" spans="1:41" s="13" customFormat="1" ht="24.95" customHeight="1" x14ac:dyDescent="0.25">
      <c r="A27"/>
      <c r="B27"/>
      <c r="C27"/>
      <c r="D27"/>
      <c r="E27"/>
      <c r="F27"/>
      <c r="G27"/>
      <c r="H27"/>
      <c r="I27"/>
      <c r="J27"/>
    </row>
  </sheetData>
  <mergeCells count="18">
    <mergeCell ref="A18:J18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2023-03-24T12:25:29Z</dcterms:modified>
</cp:coreProperties>
</file>