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ABRIL\"/>
    </mc:Choice>
  </mc:AlternateContent>
  <xr:revisionPtr revIDLastSave="0" documentId="13_ncr:1_{0CFB7080-0575-4AD4-924A-9322188062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ew Text Document" sheetId="1" r:id="rId1"/>
  </sheets>
  <definedNames>
    <definedName name="_xlnm._FilterDatabase" localSheetId="0" hidden="1">'New Text Document'!$A$7:$M$266</definedName>
    <definedName name="_xlnm.Print_Area" localSheetId="0">'New Text Document'!$A$1:$M$316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1" i="1" l="1"/>
  <c r="H51" i="1"/>
  <c r="H110" i="1"/>
  <c r="J110" i="1"/>
  <c r="J204" i="1"/>
  <c r="H204" i="1"/>
  <c r="J162" i="1"/>
  <c r="H162" i="1"/>
  <c r="J166" i="1"/>
  <c r="H166" i="1"/>
  <c r="J164" i="1"/>
  <c r="H164" i="1"/>
  <c r="J148" i="1"/>
  <c r="H148" i="1"/>
  <c r="J239" i="1"/>
  <c r="H239" i="1"/>
  <c r="J197" i="1"/>
  <c r="J253" i="1"/>
  <c r="J243" i="1"/>
  <c r="J246" i="1"/>
  <c r="J249" i="1"/>
  <c r="J252" i="1"/>
  <c r="J250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3" i="1"/>
  <c r="J165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8" i="1"/>
  <c r="J202" i="1"/>
  <c r="J199" i="1"/>
  <c r="J200" i="1"/>
  <c r="J201" i="1"/>
  <c r="J203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40" i="1"/>
  <c r="J241" i="1"/>
  <c r="J242" i="1"/>
  <c r="J244" i="1"/>
  <c r="J245" i="1"/>
  <c r="J247" i="1"/>
  <c r="J248" i="1"/>
  <c r="J251" i="1"/>
  <c r="J254" i="1"/>
  <c r="J255" i="1"/>
  <c r="J256" i="1"/>
  <c r="J257" i="1"/>
  <c r="J258" i="1"/>
  <c r="J259" i="1"/>
  <c r="J260" i="1"/>
  <c r="J261" i="1"/>
  <c r="J262" i="1"/>
  <c r="J263" i="1"/>
  <c r="J264" i="1"/>
  <c r="J11" i="1"/>
  <c r="H201" i="1"/>
  <c r="H49" i="1"/>
  <c r="H253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50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3" i="1"/>
  <c r="H165" i="1"/>
  <c r="H167" i="1"/>
  <c r="H168" i="1"/>
  <c r="H169" i="1"/>
  <c r="H170" i="1"/>
  <c r="H171" i="1"/>
  <c r="H172" i="1"/>
  <c r="H173" i="1"/>
  <c r="H174" i="1"/>
  <c r="L174" i="1" s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202" i="1"/>
  <c r="H199" i="1"/>
  <c r="H200" i="1"/>
  <c r="H203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4" i="1"/>
  <c r="H255" i="1"/>
  <c r="H256" i="1"/>
  <c r="H257" i="1"/>
  <c r="H258" i="1"/>
  <c r="H259" i="1"/>
  <c r="H260" i="1"/>
  <c r="H261" i="1"/>
  <c r="H262" i="1"/>
  <c r="H263" i="1"/>
  <c r="H264" i="1"/>
  <c r="H10" i="1"/>
  <c r="H9" i="1"/>
  <c r="L9" i="1" s="1"/>
  <c r="M9" i="1" s="1"/>
  <c r="K265" i="1"/>
  <c r="I265" i="1"/>
  <c r="G265" i="1"/>
  <c r="L51" i="1" l="1"/>
  <c r="M51" i="1" s="1"/>
  <c r="L109" i="1"/>
  <c r="M109" i="1" s="1"/>
  <c r="L110" i="1"/>
  <c r="M110" i="1" s="1"/>
  <c r="L245" i="1"/>
  <c r="M245" i="1" s="1"/>
  <c r="L204" i="1"/>
  <c r="M204" i="1" s="1"/>
  <c r="L142" i="1"/>
  <c r="M142" i="1" s="1"/>
  <c r="L107" i="1"/>
  <c r="M107" i="1" s="1"/>
  <c r="L162" i="1"/>
  <c r="M162" i="1" s="1"/>
  <c r="L166" i="1"/>
  <c r="M166" i="1" s="1"/>
  <c r="L20" i="1"/>
  <c r="M20" i="1" s="1"/>
  <c r="L141" i="1"/>
  <c r="M141" i="1" s="1"/>
  <c r="L164" i="1"/>
  <c r="M164" i="1" s="1"/>
  <c r="L104" i="1"/>
  <c r="L63" i="1"/>
  <c r="M63" i="1" s="1"/>
  <c r="L144" i="1"/>
  <c r="M144" i="1" s="1"/>
  <c r="L140" i="1"/>
  <c r="M140" i="1" s="1"/>
  <c r="L105" i="1"/>
  <c r="M105" i="1" s="1"/>
  <c r="L64" i="1"/>
  <c r="M64" i="1" s="1"/>
  <c r="L253" i="1"/>
  <c r="M253" i="1" s="1"/>
  <c r="L254" i="1"/>
  <c r="M254" i="1" s="1"/>
  <c r="L148" i="1"/>
  <c r="M148" i="1" s="1"/>
  <c r="L106" i="1"/>
  <c r="M106" i="1" s="1"/>
  <c r="L65" i="1"/>
  <c r="M65" i="1" s="1"/>
  <c r="L19" i="1"/>
  <c r="M19" i="1" s="1"/>
  <c r="L239" i="1"/>
  <c r="M239" i="1" s="1"/>
  <c r="L163" i="1"/>
  <c r="M163" i="1" s="1"/>
  <c r="L39" i="1"/>
  <c r="M39" i="1" s="1"/>
  <c r="L49" i="1"/>
  <c r="L27" i="1"/>
  <c r="M27" i="1" s="1"/>
  <c r="L108" i="1"/>
  <c r="M108" i="1" s="1"/>
  <c r="L243" i="1"/>
  <c r="M243" i="1" s="1"/>
  <c r="L43" i="1"/>
  <c r="M43" i="1" s="1"/>
  <c r="L186" i="1"/>
  <c r="M186" i="1" s="1"/>
  <c r="L10" i="1"/>
  <c r="L11" i="1"/>
  <c r="L12" i="1"/>
  <c r="L13" i="1"/>
  <c r="L14" i="1"/>
  <c r="L15" i="1"/>
  <c r="L16" i="1"/>
  <c r="L17" i="1"/>
  <c r="L18" i="1"/>
  <c r="M18" i="1" s="1"/>
  <c r="L21" i="1"/>
  <c r="L22" i="1"/>
  <c r="L23" i="1"/>
  <c r="L24" i="1"/>
  <c r="L26" i="1"/>
  <c r="L28" i="1"/>
  <c r="L30" i="1"/>
  <c r="L31" i="1"/>
  <c r="L32" i="1"/>
  <c r="L33" i="1"/>
  <c r="L34" i="1"/>
  <c r="L35" i="1"/>
  <c r="L38" i="1"/>
  <c r="L40" i="1"/>
  <c r="L41" i="1"/>
  <c r="L42" i="1"/>
  <c r="L48" i="1"/>
  <c r="L53" i="1"/>
  <c r="L54" i="1"/>
  <c r="L56" i="1"/>
  <c r="L57" i="1"/>
  <c r="L58" i="1"/>
  <c r="L59" i="1"/>
  <c r="L60" i="1"/>
  <c r="L66" i="1"/>
  <c r="L68" i="1"/>
  <c r="L69" i="1"/>
  <c r="L72" i="1"/>
  <c r="L73" i="1"/>
  <c r="L74" i="1"/>
  <c r="L75" i="1"/>
  <c r="L77" i="1"/>
  <c r="L79" i="1"/>
  <c r="L80" i="1"/>
  <c r="L81" i="1"/>
  <c r="L82" i="1"/>
  <c r="L83" i="1"/>
  <c r="L84" i="1"/>
  <c r="L85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12" i="1"/>
  <c r="L114" i="1"/>
  <c r="L115" i="1"/>
  <c r="L116" i="1"/>
  <c r="L117" i="1"/>
  <c r="L118" i="1"/>
  <c r="L120" i="1"/>
  <c r="L122" i="1"/>
  <c r="L123" i="1"/>
  <c r="L124" i="1"/>
  <c r="L126" i="1"/>
  <c r="L127" i="1"/>
  <c r="L128" i="1"/>
  <c r="L130" i="1"/>
  <c r="L131" i="1"/>
  <c r="L132" i="1"/>
  <c r="L133" i="1"/>
  <c r="L134" i="1"/>
  <c r="L135" i="1"/>
  <c r="L137" i="1"/>
  <c r="L138" i="1"/>
  <c r="L139" i="1"/>
  <c r="L143" i="1"/>
  <c r="L145" i="1"/>
  <c r="L149" i="1"/>
  <c r="L150" i="1"/>
  <c r="L151" i="1"/>
  <c r="L152" i="1"/>
  <c r="L153" i="1"/>
  <c r="L154" i="1"/>
  <c r="L155" i="1"/>
  <c r="L156" i="1"/>
  <c r="L158" i="1"/>
  <c r="L159" i="1"/>
  <c r="L160" i="1"/>
  <c r="L161" i="1"/>
  <c r="L165" i="1"/>
  <c r="L167" i="1"/>
  <c r="L169" i="1"/>
  <c r="L172" i="1"/>
  <c r="L173" i="1"/>
  <c r="L175" i="1"/>
  <c r="L177" i="1"/>
  <c r="L180" i="1"/>
  <c r="L182" i="1"/>
  <c r="L187" i="1"/>
  <c r="L188" i="1"/>
  <c r="L189" i="1"/>
  <c r="L192" i="1"/>
  <c r="L194" i="1"/>
  <c r="L195" i="1"/>
  <c r="L198" i="1"/>
  <c r="L202" i="1"/>
  <c r="L200" i="1"/>
  <c r="L205" i="1"/>
  <c r="L207" i="1"/>
  <c r="L208" i="1"/>
  <c r="L209" i="1"/>
  <c r="L212" i="1"/>
  <c r="L213" i="1"/>
  <c r="L215" i="1"/>
  <c r="L220" i="1"/>
  <c r="L224" i="1"/>
  <c r="L229" i="1"/>
  <c r="L232" i="1"/>
  <c r="L234" i="1"/>
  <c r="L235" i="1"/>
  <c r="L240" i="1"/>
  <c r="L242" i="1"/>
  <c r="L246" i="1"/>
  <c r="L247" i="1"/>
  <c r="L248" i="1"/>
  <c r="L249" i="1"/>
  <c r="L255" i="1"/>
  <c r="L256" i="1"/>
  <c r="L257" i="1"/>
  <c r="L258" i="1"/>
  <c r="L260" i="1"/>
  <c r="L262" i="1"/>
  <c r="L263" i="1"/>
  <c r="L264" i="1"/>
  <c r="M80" i="1" l="1"/>
  <c r="M24" i="1" l="1"/>
  <c r="M23" i="1"/>
  <c r="M84" i="1" l="1"/>
  <c r="M32" i="1" l="1"/>
  <c r="M26" i="1" l="1"/>
  <c r="M145" i="1"/>
  <c r="L223" i="1" l="1"/>
  <c r="M223" i="1" s="1"/>
  <c r="L190" i="1"/>
  <c r="M190" i="1" s="1"/>
  <c r="M165" i="1"/>
  <c r="M112" i="1" l="1"/>
  <c r="M40" i="1" l="1"/>
  <c r="M16" i="1"/>
  <c r="M57" i="1"/>
  <c r="M232" i="1"/>
  <c r="L201" i="1" l="1"/>
  <c r="M201" i="1" s="1"/>
  <c r="M205" i="1"/>
  <c r="M154" i="1" l="1"/>
  <c r="M127" i="1"/>
  <c r="L199" i="1" l="1"/>
  <c r="M199" i="1" s="1"/>
  <c r="L191" i="1"/>
  <c r="M191" i="1" s="1"/>
  <c r="M17" i="1" l="1"/>
  <c r="M128" i="1"/>
  <c r="M98" i="1" l="1"/>
  <c r="M192" i="1"/>
  <c r="M66" i="1"/>
  <c r="M69" i="1" l="1"/>
  <c r="M75" i="1" l="1"/>
  <c r="M122" i="1" l="1"/>
  <c r="M10" i="1" l="1"/>
  <c r="M11" i="1"/>
  <c r="M12" i="1"/>
  <c r="M13" i="1"/>
  <c r="M14" i="1"/>
  <c r="M15" i="1"/>
  <c r="M21" i="1"/>
  <c r="M22" i="1"/>
  <c r="M28" i="1"/>
  <c r="M30" i="1"/>
  <c r="M31" i="1"/>
  <c r="M33" i="1"/>
  <c r="M34" i="1"/>
  <c r="M35" i="1"/>
  <c r="M38" i="1"/>
  <c r="M41" i="1"/>
  <c r="M42" i="1"/>
  <c r="M48" i="1"/>
  <c r="M53" i="1"/>
  <c r="M54" i="1"/>
  <c r="M56" i="1"/>
  <c r="M58" i="1"/>
  <c r="M59" i="1"/>
  <c r="M60" i="1"/>
  <c r="M68" i="1"/>
  <c r="M72" i="1"/>
  <c r="M73" i="1"/>
  <c r="M74" i="1"/>
  <c r="M77" i="1"/>
  <c r="M79" i="1"/>
  <c r="M81" i="1"/>
  <c r="M82" i="1"/>
  <c r="M83" i="1"/>
  <c r="M85" i="1"/>
  <c r="M87" i="1"/>
  <c r="M88" i="1"/>
  <c r="M89" i="1"/>
  <c r="M90" i="1"/>
  <c r="M91" i="1"/>
  <c r="M92" i="1"/>
  <c r="M93" i="1"/>
  <c r="M94" i="1"/>
  <c r="M95" i="1"/>
  <c r="M96" i="1"/>
  <c r="M97" i="1"/>
  <c r="M99" i="1"/>
  <c r="M100" i="1"/>
  <c r="M101" i="1"/>
  <c r="M102" i="1"/>
  <c r="M103" i="1"/>
  <c r="M104" i="1"/>
  <c r="M114" i="1"/>
  <c r="M115" i="1"/>
  <c r="M116" i="1"/>
  <c r="M118" i="1"/>
  <c r="M120" i="1"/>
  <c r="M123" i="1"/>
  <c r="M124" i="1"/>
  <c r="M126" i="1"/>
  <c r="M137" i="1"/>
  <c r="M130" i="1"/>
  <c r="M131" i="1"/>
  <c r="M132" i="1"/>
  <c r="M133" i="1"/>
  <c r="M134" i="1"/>
  <c r="M135" i="1"/>
  <c r="M143" i="1"/>
  <c r="M149" i="1"/>
  <c r="M150" i="1"/>
  <c r="M151" i="1"/>
  <c r="M152" i="1"/>
  <c r="M153" i="1"/>
  <c r="M155" i="1"/>
  <c r="M156" i="1"/>
  <c r="M159" i="1"/>
  <c r="M161" i="1"/>
  <c r="M167" i="1"/>
  <c r="M169" i="1"/>
  <c r="M172" i="1"/>
  <c r="M173" i="1"/>
  <c r="M174" i="1"/>
  <c r="M177" i="1"/>
  <c r="M180" i="1"/>
  <c r="M182" i="1"/>
  <c r="M187" i="1"/>
  <c r="M188" i="1"/>
  <c r="M194" i="1"/>
  <c r="M195" i="1"/>
  <c r="M198" i="1"/>
  <c r="M202" i="1"/>
  <c r="M200" i="1"/>
  <c r="M207" i="1"/>
  <c r="M208" i="1"/>
  <c r="M209" i="1"/>
  <c r="M212" i="1"/>
  <c r="M213" i="1"/>
  <c r="M215" i="1"/>
  <c r="M220" i="1"/>
  <c r="M224" i="1"/>
  <c r="M235" i="1"/>
  <c r="M240" i="1"/>
  <c r="M242" i="1"/>
  <c r="M246" i="1"/>
  <c r="M247" i="1"/>
  <c r="M248" i="1"/>
  <c r="M249" i="1"/>
  <c r="M189" i="1"/>
  <c r="M255" i="1"/>
  <c r="M256" i="1"/>
  <c r="M257" i="1"/>
  <c r="M258" i="1"/>
  <c r="M260" i="1"/>
  <c r="M263" i="1"/>
  <c r="M264" i="1"/>
  <c r="L214" i="1" l="1"/>
  <c r="M214" i="1" s="1"/>
  <c r="L218" i="1" l="1"/>
  <c r="M218" i="1" s="1"/>
  <c r="L221" i="1"/>
  <c r="M221" i="1" s="1"/>
  <c r="L216" i="1"/>
  <c r="M216" i="1" s="1"/>
  <c r="L217" i="1"/>
  <c r="M217" i="1" s="1"/>
  <c r="L219" i="1"/>
  <c r="M219" i="1" s="1"/>
  <c r="L29" i="1" l="1"/>
  <c r="M29" i="1" s="1"/>
  <c r="L61" i="1" l="1"/>
  <c r="M61" i="1" s="1"/>
  <c r="L37" i="1" l="1"/>
  <c r="M37" i="1" s="1"/>
  <c r="L250" i="1"/>
  <c r="M234" i="1"/>
  <c r="L71" i="1"/>
  <c r="M71" i="1" s="1"/>
  <c r="L70" i="1"/>
  <c r="M70" i="1" s="1"/>
  <c r="L241" i="1" l="1"/>
  <c r="M241" i="1" s="1"/>
  <c r="L67" i="1"/>
  <c r="M67" i="1" s="1"/>
  <c r="L244" i="1"/>
  <c r="M244" i="1" s="1"/>
  <c r="L238" i="1"/>
  <c r="M238" i="1" s="1"/>
  <c r="L252" i="1"/>
  <c r="M252" i="1" s="1"/>
  <c r="L236" i="1"/>
  <c r="M236" i="1" s="1"/>
  <c r="L233" i="1"/>
  <c r="M233" i="1" s="1"/>
  <c r="L237" i="1"/>
  <c r="M237" i="1" s="1"/>
  <c r="L251" i="1"/>
  <c r="M251" i="1" s="1"/>
  <c r="M250" i="1"/>
  <c r="L52" i="1" l="1"/>
  <c r="M52" i="1" s="1"/>
  <c r="L55" i="1"/>
  <c r="M55" i="1" s="1"/>
  <c r="M229" i="1"/>
  <c r="L227" i="1"/>
  <c r="M227" i="1" s="1"/>
  <c r="L206" i="1"/>
  <c r="M206" i="1" s="1"/>
  <c r="L203" i="1"/>
  <c r="M203" i="1" s="1"/>
  <c r="L193" i="1"/>
  <c r="M193" i="1" s="1"/>
  <c r="L181" i="1"/>
  <c r="M181" i="1" s="1"/>
  <c r="L176" i="1"/>
  <c r="L222" i="1" l="1"/>
  <c r="M222" i="1" s="1"/>
  <c r="L226" i="1"/>
  <c r="M226" i="1" s="1"/>
  <c r="L184" i="1"/>
  <c r="M184" i="1" s="1"/>
  <c r="L185" i="1"/>
  <c r="M185" i="1" s="1"/>
  <c r="L196" i="1"/>
  <c r="M196" i="1" s="1"/>
  <c r="L210" i="1"/>
  <c r="M210" i="1" s="1"/>
  <c r="L197" i="1"/>
  <c r="M197" i="1" s="1"/>
  <c r="L228" i="1"/>
  <c r="M228" i="1" s="1"/>
  <c r="L178" i="1"/>
  <c r="M178" i="1" s="1"/>
  <c r="L230" i="1"/>
  <c r="M230" i="1" s="1"/>
  <c r="L179" i="1"/>
  <c r="M179" i="1" s="1"/>
  <c r="L231" i="1"/>
  <c r="M231" i="1" s="1"/>
  <c r="L183" i="1"/>
  <c r="M183" i="1" s="1"/>
  <c r="L211" i="1"/>
  <c r="M211" i="1" s="1"/>
  <c r="L225" i="1"/>
  <c r="M225" i="1" s="1"/>
  <c r="M176" i="1"/>
  <c r="M175" i="1"/>
  <c r="L171" i="1" l="1"/>
  <c r="M171" i="1" s="1"/>
  <c r="L170" i="1" l="1"/>
  <c r="M170" i="1" s="1"/>
  <c r="L168" i="1"/>
  <c r="M168" i="1" s="1"/>
  <c r="M139" i="1"/>
  <c r="M138" i="1"/>
  <c r="L125" i="1"/>
  <c r="M125" i="1" s="1"/>
  <c r="L121" i="1"/>
  <c r="L119" i="1"/>
  <c r="M119" i="1" s="1"/>
  <c r="M117" i="1"/>
  <c r="L111" i="1"/>
  <c r="M111" i="1" s="1"/>
  <c r="L86" i="1"/>
  <c r="M86" i="1" s="1"/>
  <c r="L78" i="1"/>
  <c r="M78" i="1" s="1"/>
  <c r="L76" i="1"/>
  <c r="M76" i="1" s="1"/>
  <c r="L136" i="1" l="1"/>
  <c r="M136" i="1" s="1"/>
  <c r="L62" i="1"/>
  <c r="M62" i="1" s="1"/>
  <c r="L113" i="1"/>
  <c r="M113" i="1" s="1"/>
  <c r="L129" i="1"/>
  <c r="M129" i="1" s="1"/>
  <c r="M121" i="1"/>
  <c r="L50" i="1" l="1"/>
  <c r="M50" i="1" s="1"/>
  <c r="M49" i="1"/>
  <c r="M262" i="1" l="1"/>
  <c r="M158" i="1" l="1"/>
  <c r="M160" i="1"/>
  <c r="L147" i="1" l="1"/>
  <c r="M147" i="1" s="1"/>
  <c r="L47" i="1"/>
  <c r="M47" i="1" s="1"/>
  <c r="L46" i="1" l="1"/>
  <c r="M46" i="1" s="1"/>
  <c r="L36" i="1" l="1"/>
  <c r="M36" i="1" s="1"/>
  <c r="L261" i="1" l="1"/>
  <c r="M261" i="1" s="1"/>
  <c r="L25" i="1" l="1"/>
  <c r="L259" i="1" l="1"/>
  <c r="M259" i="1" s="1"/>
  <c r="L157" i="1"/>
  <c r="M157" i="1" s="1"/>
  <c r="M25" i="1"/>
  <c r="L146" i="1"/>
  <c r="M146" i="1" s="1"/>
  <c r="L44" i="1" l="1"/>
  <c r="L45" i="1"/>
  <c r="M45" i="1" s="1"/>
  <c r="H265" i="1"/>
  <c r="J265" i="1"/>
  <c r="M44" i="1" l="1"/>
  <c r="M265" i="1" s="1"/>
  <c r="L265" i="1"/>
</calcChain>
</file>

<file path=xl/sharedStrings.xml><?xml version="1.0" encoding="utf-8"?>
<sst xmlns="http://schemas.openxmlformats.org/spreadsheetml/2006/main" count="1300" uniqueCount="491">
  <si>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</si>
  <si>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</si>
  <si>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</si>
  <si>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</si>
  <si>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</si>
  <si>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</si>
  <si>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</si>
  <si>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</si>
  <si>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</si>
  <si>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</si>
  <si>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</si>
  <si>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</si>
  <si>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</si>
  <si>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AUXILIAR ADMINISTRATIVO II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</si>
  <si>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</si>
  <si>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</si>
  <si>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</si>
  <si>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</si>
  <si>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</si>
  <si>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</si>
  <si>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</si>
  <si>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</si>
  <si>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</si>
  <si>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</si>
  <si>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</si>
  <si>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</si>
  <si>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</si>
  <si>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</si>
  <si>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</si>
  <si>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</si>
  <si>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</si>
  <si>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</si>
  <si>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</si>
  <si>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</si>
  <si>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</si>
  <si>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</si>
  <si>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</si>
  <si>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</si>
  <si>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</si>
  <si>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</si>
  <si>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</si>
  <si>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</si>
  <si>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</si>
  <si>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</si>
  <si>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</si>
  <si>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</si>
  <si>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</si>
  <si>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</si>
  <si>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</si>
  <si>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</si>
  <si>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</si>
  <si>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</si>
  <si>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</si>
  <si>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</si>
  <si>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TOMAS AQUINO FANINI MOREL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</si>
  <si>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</si>
  <si>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</si>
  <si>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</si>
  <si>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</si>
  <si>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</si>
  <si>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</si>
  <si>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</si>
  <si>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</si>
  <si>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</si>
  <si>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</si>
  <si>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</si>
  <si>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</si>
  <si>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</si>
  <si>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</si>
  <si>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</si>
  <si>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</si>
  <si>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</si>
  <si>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</si>
  <si>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</si>
  <si>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</si>
  <si>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</si>
  <si>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</si>
  <si>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</si>
  <si>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</si>
  <si>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</si>
  <si>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</si>
  <si>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</si>
  <si>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</si>
  <si>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</si>
  <si>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</si>
  <si>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</si>
  <si>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</si>
  <si>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</si>
  <si>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</si>
  <si>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</si>
  <si>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</si>
  <si>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</si>
  <si>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</si>
  <si>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</si>
  <si>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</si>
  <si>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</si>
  <si>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</si>
  <si>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</si>
  <si>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</si>
  <si>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</si>
  <si>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</si>
  <si>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</si>
  <si>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</si>
  <si>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</si>
  <si>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</si>
  <si>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</si>
  <si>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</si>
  <si>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</si>
  <si>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</si>
  <si>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</si>
  <si>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</si>
  <si>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</si>
  <si>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</si>
  <si>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</si>
  <si>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</si>
  <si>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</si>
  <si>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</si>
  <si>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</si>
  <si>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</si>
  <si>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</si>
  <si>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</si>
  <si>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</si>
  <si>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</si>
  <si>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</si>
  <si>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</si>
  <si>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</si>
  <si>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</si>
  <si>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</si>
  <si>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</si>
  <si>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</si>
  <si>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</si>
  <si>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</si>
  <si>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</si>
  <si>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</si>
  <si>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</si>
  <si>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</si>
  <si>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</si>
  <si>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</si>
  <si>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</si>
  <si>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</si>
  <si>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</si>
  <si>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</si>
  <si>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</si>
  <si>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</si>
  <si>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</si>
  <si>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</si>
  <si>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</si>
  <si>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</si>
  <si>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</si>
  <si>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</si>
  <si>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</si>
  <si>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</si>
  <si>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</si>
  <si>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</si>
  <si>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</si>
  <si>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</si>
  <si>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</si>
  <si>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</si>
  <si>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</si>
  <si>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</si>
  <si>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</si>
  <si>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</si>
  <si>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</si>
  <si>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</si>
  <si>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</si>
  <si>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</si>
  <si>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</si>
  <si>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</si>
  <si>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</si>
  <si>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</si>
  <si>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</si>
  <si>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</si>
  <si>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</si>
  <si>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</si>
  <si>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</si>
  <si>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</si>
  <si>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</si>
  <si>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</si>
  <si>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</si>
  <si>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</si>
  <si>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</si>
  <si>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</si>
  <si>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</si>
  <si>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</si>
  <si>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</si>
  <si>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</si>
  <si>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</si>
  <si>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</si>
  <si>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</si>
  <si>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</si>
  <si>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</si>
  <si>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YOMARYS JIMENEZ GONZALEZ</t>
  </si>
  <si>
    <t>ADMINISTRADOR BASE DE DATOS</t>
  </si>
  <si>
    <t>LUIS GUILLERMO SUED BAEZ</t>
  </si>
  <si>
    <t>AUXILIAR ADMINISTRATIVO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</si>
  <si>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</si>
  <si>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</si>
  <si>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</si>
  <si>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</si>
  <si>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</si>
  <si>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</si>
  <si>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</si>
  <si>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</si>
  <si>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</si>
  <si>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</si>
  <si>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</si>
  <si>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</si>
  <si>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</si>
  <si>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</si>
  <si>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</si>
  <si>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</si>
  <si>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PARALEGAL</t>
  </si>
  <si>
    <t>MERIBEL RAMOS CONCEPCION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</si>
  <si>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</si>
  <si>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</si>
  <si>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</si>
  <si>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</si>
  <si>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</si>
  <si>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</si>
  <si>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</si>
  <si>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</si>
  <si>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</si>
  <si>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</si>
  <si>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</si>
  <si>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</si>
  <si>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</si>
  <si>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</si>
  <si>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</si>
  <si>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</si>
  <si>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</si>
  <si>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</si>
  <si>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</si>
  <si>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</si>
  <si>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</si>
  <si>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</si>
  <si>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</si>
  <si>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</si>
  <si>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</si>
  <si>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</si>
  <si>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</si>
  <si>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</si>
  <si>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</si>
  <si>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</si>
  <si>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</si>
  <si>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</si>
  <si>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</si>
  <si>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</si>
  <si>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</si>
  <si>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</si>
  <si>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</si>
  <si>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</si>
  <si>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</si>
  <si>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</si>
  <si>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</si>
  <si>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</si>
  <si>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</si>
  <si>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</si>
  <si>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</si>
  <si>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</si>
  <si>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</si>
  <si>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</si>
  <si>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</si>
  <si>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</si>
  <si>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</si>
  <si>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</si>
  <si>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</si>
  <si>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</si>
  <si>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</si>
  <si>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</si>
  <si>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RAMONA MERCEDES PERALTA TAVERAS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</si>
  <si>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</si>
  <si>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</si>
  <si>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</si>
  <si>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</si>
  <si>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</si>
  <si>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</si>
  <si>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</si>
  <si>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</si>
  <si>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</si>
  <si>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</si>
  <si>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</si>
  <si>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</si>
  <si>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</si>
  <si>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</si>
  <si>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</si>
  <si>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</si>
  <si>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</si>
  <si>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</si>
  <si>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DIVISION DE PRESUPUESTO-ONE</t>
  </si>
  <si>
    <t>KATY MORENO CHARLES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</si>
  <si>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</si>
  <si>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</si>
  <si>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</si>
  <si>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</si>
  <si>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</si>
  <si>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</si>
  <si>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</si>
  <si>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</si>
  <si>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</si>
  <si>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</si>
  <si>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</si>
  <si>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</si>
  <si>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</si>
  <si>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</si>
  <si>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</si>
  <si>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</si>
  <si>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</si>
  <si>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</si>
  <si>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</si>
  <si>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</si>
  <si>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</si>
  <si>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</si>
  <si>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TECNICO EN OPERACIONES GEOESTADISTICA</t>
  </si>
  <si>
    <t>ANALISTA DE OPERACIONES GEOESTADISTICA</t>
  </si>
  <si>
    <t>TECNICO ARCHIVISTA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</si>
  <si>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</si>
  <si>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</si>
  <si>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</si>
  <si>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</si>
  <si>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</si>
  <si>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</si>
  <si>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</si>
  <si>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</si>
  <si>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</si>
  <si>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</si>
  <si>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</si>
  <si>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</si>
  <si>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</si>
  <si>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</si>
  <si>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</si>
  <si>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</si>
  <si>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</si>
  <si>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</si>
  <si>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</si>
  <si>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</si>
  <si>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</si>
  <si>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</si>
  <si>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</si>
  <si>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</si>
  <si>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</si>
  <si>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</si>
  <si>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</si>
  <si>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</si>
  <si>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</si>
  <si>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</si>
  <si>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</si>
  <si>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</si>
  <si>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</si>
  <si>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</si>
  <si>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</si>
  <si>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</si>
  <si>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</si>
  <si>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</si>
  <si>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AUGUSTO VIRGILIO DE LOS SANTOS ALMANZAR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</si>
  <si>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</si>
  <si>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</si>
  <si>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</si>
  <si>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</si>
  <si>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</si>
  <si>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</si>
  <si>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</si>
  <si>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</si>
  <si>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</si>
  <si>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</si>
  <si>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</si>
  <si>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</si>
  <si>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</si>
  <si>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</si>
  <si>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</si>
  <si>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</si>
  <si>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</si>
  <si>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</si>
  <si>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</si>
  <si>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</si>
  <si>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</si>
  <si>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</si>
  <si>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</si>
  <si>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</si>
  <si>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</si>
  <si>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</si>
  <si>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</si>
  <si>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</si>
  <si>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</si>
  <si>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</si>
  <si>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</si>
  <si>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</si>
  <si>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</si>
  <si>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</si>
  <si>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</si>
  <si>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</si>
  <si>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</si>
  <si>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</si>
  <si>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</si>
  <si>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</si>
  <si>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</si>
  <si>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</si>
  <si>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</si>
  <si>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</si>
  <si>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TECNICO DE ESTADISTICAS DEMOGRAFICAS Y SOCIALES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</si>
  <si>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</si>
  <si>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</si>
  <si>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</si>
  <si>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</si>
  <si>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</si>
  <si>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</si>
  <si>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</si>
  <si>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</si>
  <si>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</si>
  <si>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</si>
  <si>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</si>
  <si>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</si>
  <si>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</si>
  <si>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</si>
  <si>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</si>
  <si>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</si>
  <si>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</si>
  <si>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KARINA RAMONITA NATERA DE LA CRUZ</t>
  </si>
  <si>
    <t>WANDA PASCUAL RICHIEZ</t>
  </si>
  <si>
    <t>SOPORTE TECNICO DE SISTEMAS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</si>
  <si>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</si>
  <si>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</si>
  <si>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</si>
  <si>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</si>
  <si>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</si>
  <si>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SUPERVISORA MAYORDOMIA</t>
  </si>
  <si>
    <t>SUPERVISORA MANTENIMIENTO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</si>
  <si>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</si>
  <si>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</si>
  <si>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</si>
  <si>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</si>
  <si>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</si>
  <si>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</si>
  <si>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</si>
  <si>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</si>
  <si>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COORDINADOR DEL CENTRO DEL SERVICIO DE INFORMACION</t>
  </si>
  <si>
    <t>ANALISTA CAPACITACION</t>
  </si>
  <si>
    <t>ENCARGADO DEPARTAMENTO DESARROLLO E IMPLEMENTACION DE SISTEMAS</t>
  </si>
  <si>
    <t>KASSANDRA SANCHEZ TEJADA</t>
  </si>
  <si>
    <t>ANGELA CUSTODIO RODRIGUEZ</t>
  </si>
  <si>
    <t>MARISOL CORDERO MEJIA</t>
  </si>
  <si>
    <t>DAMARIS GRISELDA SANCHEZ GONZALEZ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</si>
  <si>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</si>
  <si>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</si>
  <si>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</si>
  <si>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</si>
  <si>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</si>
  <si>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</si>
  <si>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</si>
  <si>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</si>
  <si>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</si>
  <si>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</si>
  <si>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</si>
  <si>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TECNICO DE NÓMINAS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</si>
  <si>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</si>
  <si>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</si>
  <si>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</si>
  <si>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</si>
  <si>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EDDIE AMABLE CARVAJAL OVIEDO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</si>
  <si>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</si>
  <si>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</si>
  <si>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</si>
  <si>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</si>
  <si>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JUANA DOMINGA LEBRON RIVERA</t>
  </si>
  <si>
    <t>BELLANIRIS ALTAGRACIA HILARIO SANCHEZ</t>
  </si>
  <si>
    <t>ANALISTA DE OPERACIONES DE ENCUESTAS</t>
  </si>
  <si>
    <t>KELVIN SANCHEZ ROMANO</t>
  </si>
  <si>
    <t>ENC DEPARTAMENTO PLANIFICACION Y DESARROLLO</t>
  </si>
  <si>
    <t xml:space="preserve">ANALISTA EXPLOTACION DE INFORMACION  Y CONGRUENCIA </t>
  </si>
  <si>
    <t xml:space="preserve">EDGAR LORENZO JAQUEZ GUILLEN </t>
  </si>
  <si>
    <t>ENCARGADA DIVISION DE OPERACIONES DE ENCUESTAS</t>
  </si>
  <si>
    <t>ENCARGADO DEPTO. ESTADISTICAS MACROECONOMICAS Y SECTORIALES</t>
  </si>
  <si>
    <t>ENCARGADO (A) DEPTO. ESTADISTICAS DEMOGRAFICAS Y SOCIALES</t>
  </si>
  <si>
    <t>Mes de Abril 2024</t>
  </si>
  <si>
    <t>JOSELINA MERCEDES CUSTODIO MINYETY</t>
  </si>
  <si>
    <t>DIVISION DE FORMULACION Y SEGUIMIENTO PLAN PRODUCCION ESTADISTICA-ONE</t>
  </si>
  <si>
    <t>ANALISTA FORMULACION Y SEGUIMIENTO DEL PLAN ESTADISTICO NACIONAL</t>
  </si>
  <si>
    <t>COORDINADORA EJECUTIVA DEL DESPACHO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</si>
  <si>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</si>
  <si>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</si>
  <si>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</si>
  <si>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</si>
  <si>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</si>
  <si>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Total general: 256</t>
  </si>
  <si>
    <t>DIRECTOR (A) GENERAL</t>
  </si>
  <si>
    <t xml:space="preserve">SUBDIRECTOR (A) GENERAL </t>
  </si>
  <si>
    <t>MENSAJERO (A) INTERNO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</si>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</sst>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6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23" fillId="37" borderId="0" xfId="0" applyFont="1" applyFill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164" fontId="1" fillId="37" borderId="0" xfId="1" applyFont="1" applyFill="1"/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0" fillId="0" borderId="0" xfId="0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266</xdr:row>
      <xdr:rowOff>47624</xdr:rowOff>
    </xdr:from>
    <xdr:to>
      <xdr:col>5</xdr:col>
      <xdr:colOff>1145381</xdr:colOff>
      <xdr:row>300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J284"/>
  <sheetViews>
    <sheetView tabSelected="1" topLeftCell="C234" zoomScale="80" zoomScaleNormal="80" zoomScaleSheetLayoutView="75" zoomScalePageLayoutView="40" workbookViewId="0">
      <selection activeCell="M265" sqref="M265"/>
    </sheetView>
  </sheetViews>
  <sheetFormatPr baseColWidth="10" defaultColWidth="11.42578125" defaultRowHeight="15" x14ac:dyDescent="0.25"/>
  <cols>
    <col min="1" max="1" width="5.5703125" customWidth="1"/>
    <col min="2" max="2" width="51.85546875" customWidth="1"/>
    <col min="3" max="3" width="96.7109375" customWidth="1"/>
    <col min="4" max="4" width="77.1406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59"/>
      <c r="C1" s="60"/>
      <c r="D1" s="60"/>
      <c r="E1" s="60"/>
      <c r="F1" s="60"/>
      <c r="G1" s="60"/>
      <c r="H1" s="60"/>
      <c r="I1" s="60"/>
      <c r="J1" s="60"/>
      <c r="K1" s="60"/>
      <c r="L1" s="60"/>
      <c r="M1" s="61"/>
    </row>
    <row r="2" spans="1:13" ht="30" x14ac:dyDescent="0.4">
      <c r="A2" s="27"/>
      <c r="B2" s="62" t="s">
        <v>153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30" x14ac:dyDescent="0.4">
      <c r="A3" s="27"/>
      <c r="B3" s="62" t="s">
        <v>137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4"/>
    </row>
    <row r="4" spans="1:13" ht="23.25" x14ac:dyDescent="0.35">
      <c r="A4" s="27"/>
      <c r="B4" s="48" t="s">
        <v>138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23.25" x14ac:dyDescent="0.35">
      <c r="A5" s="27"/>
      <c r="B5" s="48" t="s">
        <v>260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3" ht="24" thickBot="1" x14ac:dyDescent="0.4">
      <c r="A6" s="27"/>
      <c r="B6" s="48" t="s">
        <v>472</v>
      </c>
      <c r="C6" s="49"/>
      <c r="D6" s="49"/>
      <c r="E6" s="49"/>
      <c r="F6" s="49"/>
      <c r="G6" s="49"/>
      <c r="H6" s="49"/>
      <c r="I6" s="49"/>
      <c r="J6" s="49"/>
      <c r="K6" s="49"/>
      <c r="L6" s="49"/>
      <c r="M6" s="50"/>
    </row>
    <row r="7" spans="1:13" x14ac:dyDescent="0.25">
      <c r="A7" s="46" t="s">
        <v>362</v>
      </c>
      <c r="B7" s="46" t="s">
        <v>189</v>
      </c>
      <c r="C7" s="46" t="s">
        <v>361</v>
      </c>
      <c r="D7" s="51" t="s">
        <v>0</v>
      </c>
      <c r="E7" s="51" t="s">
        <v>253</v>
      </c>
      <c r="F7" s="57" t="s">
        <v>188</v>
      </c>
      <c r="G7" s="51" t="s">
        <v>136</v>
      </c>
      <c r="H7" s="53" t="s">
        <v>1</v>
      </c>
      <c r="I7" s="51" t="s">
        <v>2</v>
      </c>
      <c r="J7" s="53" t="s">
        <v>3</v>
      </c>
      <c r="K7" s="51" t="s">
        <v>4</v>
      </c>
      <c r="L7" s="51" t="s">
        <v>5</v>
      </c>
      <c r="M7" s="55" t="s">
        <v>6</v>
      </c>
    </row>
    <row r="8" spans="1:13" ht="24.75" customHeight="1" thickBot="1" x14ac:dyDescent="0.3">
      <c r="A8" s="47"/>
      <c r="B8" s="47"/>
      <c r="C8" s="47"/>
      <c r="D8" s="52"/>
      <c r="E8" s="52"/>
      <c r="F8" s="58"/>
      <c r="G8" s="52"/>
      <c r="H8" s="54"/>
      <c r="I8" s="52"/>
      <c r="J8" s="54"/>
      <c r="K8" s="52"/>
      <c r="L8" s="52"/>
      <c r="M8" s="56"/>
    </row>
    <row r="9" spans="1:13" ht="37.5" customHeight="1" x14ac:dyDescent="0.25">
      <c r="A9" s="9">
        <v>1</v>
      </c>
      <c r="B9" t="s">
        <v>448</v>
      </c>
      <c r="C9" t="s">
        <v>7</v>
      </c>
      <c r="D9" t="s">
        <v>483</v>
      </c>
      <c r="E9" s="9" t="s">
        <v>239</v>
      </c>
      <c r="F9" s="40" t="s">
        <v>382</v>
      </c>
      <c r="G9" s="23">
        <v>270000</v>
      </c>
      <c r="H9" s="21">
        <f>G9*0.0287</f>
        <v>7749</v>
      </c>
      <c r="I9" s="23">
        <v>52674.83</v>
      </c>
      <c r="J9" s="21">
        <v>5883.16</v>
      </c>
      <c r="K9" s="23">
        <v>25</v>
      </c>
      <c r="L9" s="23">
        <f>H9+I9+J9+K9</f>
        <v>66331.990000000005</v>
      </c>
      <c r="M9" s="21">
        <f>+G9-L9</f>
        <v>203668.01</v>
      </c>
    </row>
    <row r="10" spans="1:13" ht="35.25" customHeight="1" x14ac:dyDescent="0.25">
      <c r="A10" s="9">
        <v>2</v>
      </c>
      <c r="B10" t="s">
        <v>353</v>
      </c>
      <c r="C10" t="s">
        <v>7</v>
      </c>
      <c r="D10" t="s">
        <v>484</v>
      </c>
      <c r="E10" s="9" t="s">
        <v>240</v>
      </c>
      <c r="F10" s="40" t="s">
        <v>381</v>
      </c>
      <c r="G10" s="23">
        <v>215000</v>
      </c>
      <c r="H10" s="21">
        <f>G10*0.0287</f>
        <v>6170.5</v>
      </c>
      <c r="I10" s="23">
        <v>39319.449999999997</v>
      </c>
      <c r="J10" s="21">
        <v>5883.16</v>
      </c>
      <c r="K10" s="23">
        <v>14965.94</v>
      </c>
      <c r="L10" s="23">
        <f t="shared" ref="L10:L73" si="0">H10+I10+J10+K10</f>
        <v>66339.05</v>
      </c>
      <c r="M10" s="21">
        <f t="shared" ref="M10:M72" si="1">+G10-L10</f>
        <v>148660.95000000001</v>
      </c>
    </row>
    <row r="11" spans="1:13" x14ac:dyDescent="0.25">
      <c r="A11" s="9">
        <v>3</v>
      </c>
      <c r="B11" t="s">
        <v>334</v>
      </c>
      <c r="C11" t="s">
        <v>7</v>
      </c>
      <c r="D11" t="s">
        <v>209</v>
      </c>
      <c r="E11" s="9" t="s">
        <v>239</v>
      </c>
      <c r="F11" t="s">
        <v>333</v>
      </c>
      <c r="G11" s="21">
        <v>110000</v>
      </c>
      <c r="H11" s="21">
        <f t="shared" ref="H11:H72" si="2">G11*0.0287</f>
        <v>3157</v>
      </c>
      <c r="I11" s="21">
        <v>14457.62</v>
      </c>
      <c r="J11" s="21">
        <f>G11*0.0304</f>
        <v>3344</v>
      </c>
      <c r="K11" s="21">
        <v>25</v>
      </c>
      <c r="L11" s="23">
        <f t="shared" si="0"/>
        <v>20983.62</v>
      </c>
      <c r="M11" s="21">
        <f t="shared" si="1"/>
        <v>89016.38</v>
      </c>
    </row>
    <row r="12" spans="1:13" x14ac:dyDescent="0.25">
      <c r="A12" s="9">
        <v>4</v>
      </c>
      <c r="B12" t="s">
        <v>128</v>
      </c>
      <c r="C12" t="s">
        <v>7</v>
      </c>
      <c r="D12" t="s">
        <v>129</v>
      </c>
      <c r="E12" s="9" t="s">
        <v>239</v>
      </c>
      <c r="F12" t="s">
        <v>159</v>
      </c>
      <c r="G12" s="23">
        <v>60000</v>
      </c>
      <c r="H12" s="21">
        <f t="shared" si="2"/>
        <v>1722</v>
      </c>
      <c r="I12" s="23">
        <v>0</v>
      </c>
      <c r="J12" s="21">
        <f t="shared" ref="J12:J73" si="3">G12*0.0304</f>
        <v>1824</v>
      </c>
      <c r="K12" s="41">
        <v>14521.66</v>
      </c>
      <c r="L12" s="23">
        <f t="shared" si="0"/>
        <v>18067.66</v>
      </c>
      <c r="M12" s="21">
        <f t="shared" si="1"/>
        <v>41932.339999999997</v>
      </c>
    </row>
    <row r="13" spans="1:13" x14ac:dyDescent="0.25">
      <c r="A13" s="9">
        <v>5</v>
      </c>
      <c r="B13" t="s">
        <v>8</v>
      </c>
      <c r="C13" t="s">
        <v>7</v>
      </c>
      <c r="D13" t="s">
        <v>129</v>
      </c>
      <c r="E13" s="9" t="s">
        <v>239</v>
      </c>
      <c r="F13" t="s">
        <v>158</v>
      </c>
      <c r="G13" s="23">
        <v>85000</v>
      </c>
      <c r="H13" s="21">
        <f t="shared" si="2"/>
        <v>2439.5</v>
      </c>
      <c r="I13" s="23">
        <v>7719.26</v>
      </c>
      <c r="J13" s="21">
        <f t="shared" si="3"/>
        <v>2584</v>
      </c>
      <c r="K13" s="23">
        <v>3745.92</v>
      </c>
      <c r="L13" s="23">
        <f t="shared" si="0"/>
        <v>16488.68</v>
      </c>
      <c r="M13" s="21">
        <f t="shared" si="1"/>
        <v>68511.320000000007</v>
      </c>
    </row>
    <row r="14" spans="1:13" x14ac:dyDescent="0.25">
      <c r="A14" s="9">
        <v>6</v>
      </c>
      <c r="B14" t="s">
        <v>214</v>
      </c>
      <c r="C14" t="s">
        <v>7</v>
      </c>
      <c r="D14" t="s">
        <v>209</v>
      </c>
      <c r="E14" s="9" t="s">
        <v>239</v>
      </c>
      <c r="F14" t="s">
        <v>333</v>
      </c>
      <c r="G14" s="23">
        <v>80000</v>
      </c>
      <c r="H14" s="21">
        <f t="shared" si="2"/>
        <v>2296</v>
      </c>
      <c r="I14" s="41">
        <v>7400.87</v>
      </c>
      <c r="J14" s="21">
        <f t="shared" si="3"/>
        <v>2432</v>
      </c>
      <c r="K14" s="41">
        <v>23310.62</v>
      </c>
      <c r="L14" s="23">
        <f t="shared" si="0"/>
        <v>35439.49</v>
      </c>
      <c r="M14" s="21">
        <f t="shared" si="1"/>
        <v>44560.51</v>
      </c>
    </row>
    <row r="15" spans="1:13" x14ac:dyDescent="0.25">
      <c r="A15" s="9">
        <v>7</v>
      </c>
      <c r="B15" t="s">
        <v>241</v>
      </c>
      <c r="C15" t="s">
        <v>7</v>
      </c>
      <c r="D15" t="s">
        <v>209</v>
      </c>
      <c r="E15" s="9" t="s">
        <v>240</v>
      </c>
      <c r="F15" t="s">
        <v>333</v>
      </c>
      <c r="G15" s="23">
        <v>91000</v>
      </c>
      <c r="H15" s="21">
        <f t="shared" si="2"/>
        <v>2611.6999999999998</v>
      </c>
      <c r="I15" s="41">
        <v>9988.34</v>
      </c>
      <c r="J15" s="21">
        <f t="shared" si="3"/>
        <v>2766.4</v>
      </c>
      <c r="K15" s="41">
        <v>6889.57</v>
      </c>
      <c r="L15" s="23">
        <f t="shared" si="0"/>
        <v>22256.01</v>
      </c>
      <c r="M15" s="21">
        <f t="shared" si="1"/>
        <v>68743.990000000005</v>
      </c>
    </row>
    <row r="16" spans="1:13" x14ac:dyDescent="0.25">
      <c r="A16" s="9">
        <v>8</v>
      </c>
      <c r="B16" t="s">
        <v>197</v>
      </c>
      <c r="C16" t="s">
        <v>7</v>
      </c>
      <c r="D16" t="s">
        <v>476</v>
      </c>
      <c r="E16" s="9" t="s">
        <v>239</v>
      </c>
      <c r="F16" t="s">
        <v>159</v>
      </c>
      <c r="G16" s="23">
        <v>140000</v>
      </c>
      <c r="H16" s="21">
        <f t="shared" si="2"/>
        <v>4018</v>
      </c>
      <c r="I16" s="41">
        <v>21514.37</v>
      </c>
      <c r="J16" s="21">
        <f t="shared" si="3"/>
        <v>4256</v>
      </c>
      <c r="K16" s="41">
        <v>175</v>
      </c>
      <c r="L16" s="23">
        <f t="shared" si="0"/>
        <v>29963.37</v>
      </c>
      <c r="M16" s="21">
        <f>+G16-L16</f>
        <v>110036.63</v>
      </c>
    </row>
    <row r="17" spans="1:284" x14ac:dyDescent="0.25">
      <c r="A17" s="9">
        <v>9</v>
      </c>
      <c r="B17" t="s">
        <v>379</v>
      </c>
      <c r="C17" t="s">
        <v>7</v>
      </c>
      <c r="D17" t="s">
        <v>129</v>
      </c>
      <c r="E17" s="9" t="s">
        <v>239</v>
      </c>
      <c r="F17" t="s">
        <v>159</v>
      </c>
      <c r="G17" s="23">
        <v>45000</v>
      </c>
      <c r="H17" s="21">
        <f t="shared" si="2"/>
        <v>1291.5</v>
      </c>
      <c r="I17" s="23">
        <v>1148.33</v>
      </c>
      <c r="J17" s="21">
        <f t="shared" si="3"/>
        <v>1368</v>
      </c>
      <c r="K17" s="23">
        <v>175</v>
      </c>
      <c r="L17" s="23">
        <f t="shared" si="0"/>
        <v>3982.83</v>
      </c>
      <c r="M17" s="21">
        <f>+G17-L17</f>
        <v>41017.17</v>
      </c>
    </row>
    <row r="18" spans="1:284" x14ac:dyDescent="0.25">
      <c r="A18" s="9">
        <v>10</v>
      </c>
      <c r="B18" t="s">
        <v>380</v>
      </c>
      <c r="C18" t="s">
        <v>7</v>
      </c>
      <c r="D18" t="s">
        <v>209</v>
      </c>
      <c r="E18" s="9" t="s">
        <v>240</v>
      </c>
      <c r="F18" t="s">
        <v>333</v>
      </c>
      <c r="G18" s="23">
        <v>100000</v>
      </c>
      <c r="H18" s="21">
        <f t="shared" si="2"/>
        <v>2870</v>
      </c>
      <c r="I18" s="41">
        <v>4295.76</v>
      </c>
      <c r="J18" s="21">
        <f t="shared" si="3"/>
        <v>3040</v>
      </c>
      <c r="K18" s="23">
        <v>16887.46</v>
      </c>
      <c r="L18" s="23">
        <f t="shared" si="0"/>
        <v>27093.22</v>
      </c>
      <c r="M18" s="21">
        <f>+G18-L18</f>
        <v>72906.78</v>
      </c>
    </row>
    <row r="19" spans="1:284" x14ac:dyDescent="0.25">
      <c r="A19" s="9">
        <v>11</v>
      </c>
      <c r="B19" t="s">
        <v>18</v>
      </c>
      <c r="C19" t="s">
        <v>261</v>
      </c>
      <c r="D19" t="s">
        <v>325</v>
      </c>
      <c r="E19" s="9" t="s">
        <v>239</v>
      </c>
      <c r="F19" t="s">
        <v>158</v>
      </c>
      <c r="G19" s="23">
        <v>56000</v>
      </c>
      <c r="H19" s="21">
        <f t="shared" si="2"/>
        <v>1607.2</v>
      </c>
      <c r="I19" s="23">
        <v>0</v>
      </c>
      <c r="J19" s="21">
        <f t="shared" si="3"/>
        <v>1702.4</v>
      </c>
      <c r="K19" s="41">
        <v>275</v>
      </c>
      <c r="L19" s="23">
        <f>H19+I19+J19+K19</f>
        <v>3584.6</v>
      </c>
      <c r="M19" s="21">
        <f>+G19-L19</f>
        <v>52415.4</v>
      </c>
    </row>
    <row r="20" spans="1:284" x14ac:dyDescent="0.25">
      <c r="A20" s="9">
        <v>12</v>
      </c>
      <c r="B20" t="s">
        <v>413</v>
      </c>
      <c r="C20" t="s">
        <v>19</v>
      </c>
      <c r="D20" t="s">
        <v>449</v>
      </c>
      <c r="E20" s="9" t="s">
        <v>239</v>
      </c>
      <c r="F20" t="s">
        <v>158</v>
      </c>
      <c r="G20" s="23">
        <v>55000</v>
      </c>
      <c r="H20" s="21">
        <f t="shared" si="2"/>
        <v>1578.5</v>
      </c>
      <c r="I20" s="23">
        <v>2302.36</v>
      </c>
      <c r="J20" s="21">
        <f t="shared" si="3"/>
        <v>1672</v>
      </c>
      <c r="K20" s="23">
        <v>1740.46</v>
      </c>
      <c r="L20" s="23">
        <f>H20+I20+J20+K20</f>
        <v>7293.32</v>
      </c>
      <c r="M20" s="21">
        <f>+G20-L20</f>
        <v>47706.68</v>
      </c>
    </row>
    <row r="21" spans="1:284" x14ac:dyDescent="0.25">
      <c r="A21" s="9">
        <v>13</v>
      </c>
      <c r="B21" t="s">
        <v>212</v>
      </c>
      <c r="C21" t="s">
        <v>19</v>
      </c>
      <c r="D21" t="s">
        <v>211</v>
      </c>
      <c r="E21" s="9" t="s">
        <v>239</v>
      </c>
      <c r="F21" t="s">
        <v>159</v>
      </c>
      <c r="G21" s="23">
        <v>44000</v>
      </c>
      <c r="H21" s="21">
        <f t="shared" si="2"/>
        <v>1262.8</v>
      </c>
      <c r="I21" s="23">
        <v>0</v>
      </c>
      <c r="J21" s="21">
        <f t="shared" si="3"/>
        <v>1337.6</v>
      </c>
      <c r="K21" s="41">
        <v>1730</v>
      </c>
      <c r="L21" s="23">
        <f t="shared" si="0"/>
        <v>4330.3999999999996</v>
      </c>
      <c r="M21" s="21">
        <f t="shared" si="1"/>
        <v>39669.599999999999</v>
      </c>
    </row>
    <row r="22" spans="1:284" x14ac:dyDescent="0.25">
      <c r="A22" s="9">
        <v>14</v>
      </c>
      <c r="B22" t="s">
        <v>337</v>
      </c>
      <c r="C22" t="s">
        <v>19</v>
      </c>
      <c r="D22" t="s">
        <v>338</v>
      </c>
      <c r="E22" s="9" t="s">
        <v>239</v>
      </c>
      <c r="F22" t="s">
        <v>158</v>
      </c>
      <c r="G22" s="21">
        <v>56000</v>
      </c>
      <c r="H22" s="21">
        <f t="shared" si="2"/>
        <v>1607.2</v>
      </c>
      <c r="I22" s="41">
        <v>2443.4899999999998</v>
      </c>
      <c r="J22" s="21">
        <f t="shared" si="3"/>
        <v>1702.4</v>
      </c>
      <c r="K22" s="41">
        <v>1740.46</v>
      </c>
      <c r="L22" s="23">
        <f t="shared" si="0"/>
        <v>7493.55</v>
      </c>
      <c r="M22" s="21">
        <f t="shared" si="1"/>
        <v>48506.45</v>
      </c>
    </row>
    <row r="23" spans="1:284" x14ac:dyDescent="0.25">
      <c r="A23" s="9">
        <v>15</v>
      </c>
      <c r="B23" t="s">
        <v>123</v>
      </c>
      <c r="C23" t="s">
        <v>19</v>
      </c>
      <c r="D23" t="s">
        <v>161</v>
      </c>
      <c r="E23" s="9" t="s">
        <v>240</v>
      </c>
      <c r="F23" t="s">
        <v>158</v>
      </c>
      <c r="G23" s="23">
        <v>45000</v>
      </c>
      <c r="H23" s="21">
        <f t="shared" si="2"/>
        <v>1291.5</v>
      </c>
      <c r="I23" s="23">
        <v>891.01</v>
      </c>
      <c r="J23" s="21">
        <f t="shared" si="3"/>
        <v>1368</v>
      </c>
      <c r="K23" s="23">
        <v>3152.46</v>
      </c>
      <c r="L23" s="23">
        <f t="shared" si="0"/>
        <v>6702.97</v>
      </c>
      <c r="M23" s="21">
        <f>+G23-L23</f>
        <v>38297.03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x14ac:dyDescent="0.25">
      <c r="A24" s="9">
        <v>16</v>
      </c>
      <c r="B24" t="s">
        <v>411</v>
      </c>
      <c r="C24" t="s">
        <v>19</v>
      </c>
      <c r="D24" t="s">
        <v>161</v>
      </c>
      <c r="E24" s="9" t="s">
        <v>239</v>
      </c>
      <c r="F24" t="s">
        <v>159</v>
      </c>
      <c r="G24" s="23">
        <v>40000</v>
      </c>
      <c r="H24" s="21">
        <f t="shared" si="2"/>
        <v>1148</v>
      </c>
      <c r="I24" s="41">
        <v>442.65</v>
      </c>
      <c r="J24" s="21">
        <f t="shared" si="3"/>
        <v>1216</v>
      </c>
      <c r="K24" s="41">
        <v>175</v>
      </c>
      <c r="L24" s="23">
        <f t="shared" si="0"/>
        <v>2981.65</v>
      </c>
      <c r="M24" s="21">
        <f>G24-L24</f>
        <v>37018.35</v>
      </c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  <c r="IV24" s="7"/>
      <c r="IW24" s="7"/>
      <c r="IX24" s="7"/>
      <c r="IY24" s="7"/>
      <c r="IZ24" s="7"/>
      <c r="JA24" s="7"/>
      <c r="JB24" s="7"/>
      <c r="JC24" s="7"/>
      <c r="JD24" s="7"/>
      <c r="JE24" s="7"/>
      <c r="JF24" s="7"/>
      <c r="JG24" s="7"/>
      <c r="JH24" s="7"/>
      <c r="JI24" s="7"/>
      <c r="JJ24" s="7"/>
      <c r="JK24" s="7"/>
      <c r="JL24" s="7"/>
      <c r="JM24" s="7"/>
      <c r="JN24" s="7"/>
      <c r="JO24" s="7"/>
      <c r="JP24" s="7"/>
      <c r="JQ24" s="7"/>
      <c r="JR24" s="7"/>
      <c r="JS24" s="7"/>
      <c r="JT24" s="7"/>
      <c r="JU24" s="7"/>
      <c r="JV24" s="7"/>
      <c r="JW24" s="7"/>
      <c r="JX24" s="7"/>
    </row>
    <row r="25" spans="1:284" s="7" customFormat="1" x14ac:dyDescent="0.25">
      <c r="A25" s="9">
        <v>17</v>
      </c>
      <c r="B25" t="s">
        <v>139</v>
      </c>
      <c r="C25" t="s">
        <v>12</v>
      </c>
      <c r="D25" t="s">
        <v>352</v>
      </c>
      <c r="E25" s="9" t="s">
        <v>239</v>
      </c>
      <c r="F25" t="s">
        <v>158</v>
      </c>
      <c r="G25" s="21">
        <v>65000</v>
      </c>
      <c r="H25" s="21">
        <f t="shared" si="2"/>
        <v>1865.5</v>
      </c>
      <c r="I25" s="21">
        <v>0</v>
      </c>
      <c r="J25" s="21">
        <f t="shared" si="3"/>
        <v>1976</v>
      </c>
      <c r="K25" s="21">
        <v>175</v>
      </c>
      <c r="L25" s="23">
        <f t="shared" si="0"/>
        <v>4016.5</v>
      </c>
      <c r="M25" s="21">
        <f t="shared" si="1"/>
        <v>60983.5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</row>
    <row r="26" spans="1:284" s="7" customFormat="1" x14ac:dyDescent="0.25">
      <c r="A26" s="9">
        <v>18</v>
      </c>
      <c r="B26" t="s">
        <v>405</v>
      </c>
      <c r="C26" t="s">
        <v>12</v>
      </c>
      <c r="D26" t="s">
        <v>161</v>
      </c>
      <c r="E26" s="9" t="s">
        <v>239</v>
      </c>
      <c r="F26" t="s">
        <v>159</v>
      </c>
      <c r="G26" s="21">
        <v>45000</v>
      </c>
      <c r="H26" s="21">
        <f t="shared" si="2"/>
        <v>1291.5</v>
      </c>
      <c r="I26" s="23">
        <v>1148.33</v>
      </c>
      <c r="J26" s="21">
        <f t="shared" si="3"/>
        <v>1368</v>
      </c>
      <c r="K26" s="23">
        <v>25</v>
      </c>
      <c r="L26" s="23">
        <f t="shared" si="0"/>
        <v>3832.83</v>
      </c>
      <c r="M26" s="21">
        <f>G26-L26</f>
        <v>41167.17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</row>
    <row r="27" spans="1:284" s="7" customFormat="1" x14ac:dyDescent="0.25">
      <c r="A27" s="9">
        <v>19</v>
      </c>
      <c r="B27" s="31" t="s">
        <v>244</v>
      </c>
      <c r="C27" t="s">
        <v>12</v>
      </c>
      <c r="D27" s="4" t="s">
        <v>466</v>
      </c>
      <c r="E27" s="9" t="s">
        <v>239</v>
      </c>
      <c r="F27" s="32" t="s">
        <v>158</v>
      </c>
      <c r="G27" s="23">
        <v>145000</v>
      </c>
      <c r="H27" s="21">
        <f t="shared" si="2"/>
        <v>4161.5</v>
      </c>
      <c r="I27" s="23">
        <v>22690.49</v>
      </c>
      <c r="J27" s="21">
        <f t="shared" si="3"/>
        <v>4408</v>
      </c>
      <c r="K27" s="23">
        <v>175</v>
      </c>
      <c r="L27" s="23">
        <f t="shared" si="0"/>
        <v>31434.99</v>
      </c>
      <c r="M27" s="21">
        <f t="shared" ref="M27" si="4">+G27-L27</f>
        <v>113565.01</v>
      </c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</row>
    <row r="28" spans="1:284" x14ac:dyDescent="0.25">
      <c r="A28" s="9">
        <v>20</v>
      </c>
      <c r="B28" s="8" t="s">
        <v>305</v>
      </c>
      <c r="C28" s="8" t="s">
        <v>326</v>
      </c>
      <c r="D28" t="s">
        <v>444</v>
      </c>
      <c r="E28" s="9" t="s">
        <v>239</v>
      </c>
      <c r="F28" t="s">
        <v>158</v>
      </c>
      <c r="G28" s="23">
        <v>110000</v>
      </c>
      <c r="H28" s="21">
        <f t="shared" si="2"/>
        <v>3157</v>
      </c>
      <c r="I28" s="41">
        <v>1462.56</v>
      </c>
      <c r="J28" s="21">
        <f t="shared" si="3"/>
        <v>3344</v>
      </c>
      <c r="K28" s="23">
        <v>3605.92</v>
      </c>
      <c r="L28" s="23">
        <f t="shared" si="0"/>
        <v>11569.48</v>
      </c>
      <c r="M28" s="21">
        <f t="shared" si="1"/>
        <v>98430.52</v>
      </c>
      <c r="CH28" s="7"/>
      <c r="CI28" s="7"/>
      <c r="CJ28" s="7"/>
      <c r="CK28" s="7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</row>
    <row r="29" spans="1:284" s="2" customFormat="1" x14ac:dyDescent="0.25">
      <c r="A29" s="9">
        <v>21</v>
      </c>
      <c r="B29" t="s">
        <v>11</v>
      </c>
      <c r="C29" t="s">
        <v>217</v>
      </c>
      <c r="D29" t="s">
        <v>419</v>
      </c>
      <c r="E29" s="9" t="s">
        <v>239</v>
      </c>
      <c r="F29" t="s">
        <v>159</v>
      </c>
      <c r="G29" s="21">
        <v>145000</v>
      </c>
      <c r="H29" s="21">
        <f t="shared" si="2"/>
        <v>4161.5</v>
      </c>
      <c r="I29" s="41">
        <v>22690.49</v>
      </c>
      <c r="J29" s="21">
        <f t="shared" si="3"/>
        <v>4408</v>
      </c>
      <c r="K29" s="41">
        <v>175</v>
      </c>
      <c r="L29" s="23">
        <f t="shared" si="0"/>
        <v>31434.99</v>
      </c>
      <c r="M29" s="33">
        <f t="shared" si="1"/>
        <v>113565.01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</row>
    <row r="30" spans="1:284" s="7" customFormat="1" x14ac:dyDescent="0.25">
      <c r="A30" s="9">
        <v>22</v>
      </c>
      <c r="B30" t="s">
        <v>175</v>
      </c>
      <c r="C30" t="s">
        <v>217</v>
      </c>
      <c r="D30" t="s">
        <v>161</v>
      </c>
      <c r="E30" s="9" t="s">
        <v>239</v>
      </c>
      <c r="F30" t="s">
        <v>159</v>
      </c>
      <c r="G30" s="23">
        <v>32000</v>
      </c>
      <c r="H30" s="21">
        <f t="shared" si="2"/>
        <v>918.4</v>
      </c>
      <c r="I30" s="41">
        <v>0</v>
      </c>
      <c r="J30" s="21">
        <f t="shared" si="3"/>
        <v>972.8</v>
      </c>
      <c r="K30" s="41">
        <v>8548.92</v>
      </c>
      <c r="L30" s="23">
        <f t="shared" si="0"/>
        <v>10440.120000000001</v>
      </c>
      <c r="M30" s="21">
        <f t="shared" si="1"/>
        <v>21559.88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</row>
    <row r="31" spans="1:284" x14ac:dyDescent="0.25">
      <c r="A31" s="9">
        <v>23</v>
      </c>
      <c r="B31" t="s">
        <v>15</v>
      </c>
      <c r="C31" t="s">
        <v>9</v>
      </c>
      <c r="D31" t="s">
        <v>420</v>
      </c>
      <c r="E31" s="9" t="s">
        <v>239</v>
      </c>
      <c r="F31" t="s">
        <v>159</v>
      </c>
      <c r="G31" s="23">
        <v>100000</v>
      </c>
      <c r="H31" s="21">
        <f t="shared" si="2"/>
        <v>2870</v>
      </c>
      <c r="I31" s="41">
        <v>1972.3</v>
      </c>
      <c r="J31" s="21">
        <f t="shared" si="3"/>
        <v>3040</v>
      </c>
      <c r="K31" s="41">
        <v>3210.46</v>
      </c>
      <c r="L31" s="23">
        <f t="shared" si="0"/>
        <v>11092.76</v>
      </c>
      <c r="M31" s="21">
        <f t="shared" si="1"/>
        <v>88907.24</v>
      </c>
      <c r="CH31" s="7"/>
      <c r="CI31" s="7"/>
      <c r="CJ31" s="7"/>
      <c r="CK31" s="7"/>
    </row>
    <row r="32" spans="1:284" s="7" customFormat="1" x14ac:dyDescent="0.25">
      <c r="A32" s="9">
        <v>24</v>
      </c>
      <c r="B32" t="s">
        <v>198</v>
      </c>
      <c r="C32" t="s">
        <v>9</v>
      </c>
      <c r="D32" t="s">
        <v>421</v>
      </c>
      <c r="E32" s="9" t="s">
        <v>239</v>
      </c>
      <c r="F32" t="s">
        <v>159</v>
      </c>
      <c r="G32" s="23">
        <v>60000</v>
      </c>
      <c r="H32" s="21">
        <f t="shared" si="2"/>
        <v>1722</v>
      </c>
      <c r="I32" s="41">
        <v>0</v>
      </c>
      <c r="J32" s="21">
        <f t="shared" si="3"/>
        <v>1824</v>
      </c>
      <c r="K32" s="41">
        <v>12076.2</v>
      </c>
      <c r="L32" s="23">
        <f t="shared" si="0"/>
        <v>15622.2</v>
      </c>
      <c r="M32" s="21">
        <f>+G32-L32</f>
        <v>44377.8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</row>
    <row r="33" spans="1:66" x14ac:dyDescent="0.25">
      <c r="A33" s="9">
        <v>25</v>
      </c>
      <c r="B33" t="s">
        <v>246</v>
      </c>
      <c r="C33" s="4" t="s">
        <v>127</v>
      </c>
      <c r="D33" t="s">
        <v>247</v>
      </c>
      <c r="E33" s="9" t="s">
        <v>239</v>
      </c>
      <c r="F33" t="s">
        <v>158</v>
      </c>
      <c r="G33" s="23">
        <v>44000</v>
      </c>
      <c r="H33" s="21">
        <f t="shared" si="2"/>
        <v>1262.8</v>
      </c>
      <c r="I33" s="23">
        <v>0</v>
      </c>
      <c r="J33" s="21">
        <f t="shared" si="3"/>
        <v>1337.6</v>
      </c>
      <c r="K33" s="23">
        <v>6825.92</v>
      </c>
      <c r="L33" s="23">
        <f t="shared" si="0"/>
        <v>9426.32</v>
      </c>
      <c r="M33" s="21">
        <f t="shared" si="1"/>
        <v>34573.68</v>
      </c>
    </row>
    <row r="34" spans="1:66" x14ac:dyDescent="0.25">
      <c r="A34" s="9">
        <v>26</v>
      </c>
      <c r="B34" t="s">
        <v>131</v>
      </c>
      <c r="C34" s="4" t="s">
        <v>127</v>
      </c>
      <c r="D34" t="s">
        <v>386</v>
      </c>
      <c r="E34" s="9" t="s">
        <v>239</v>
      </c>
      <c r="F34" t="s">
        <v>158</v>
      </c>
      <c r="G34" s="23">
        <v>58000</v>
      </c>
      <c r="H34" s="21">
        <f t="shared" si="2"/>
        <v>1664.6</v>
      </c>
      <c r="I34" s="23">
        <v>0</v>
      </c>
      <c r="J34" s="21">
        <f t="shared" si="3"/>
        <v>1763.2</v>
      </c>
      <c r="K34" s="23">
        <v>4145.92</v>
      </c>
      <c r="L34" s="23">
        <f t="shared" si="0"/>
        <v>7573.72</v>
      </c>
      <c r="M34" s="21">
        <f t="shared" si="1"/>
        <v>50426.28</v>
      </c>
    </row>
    <row r="35" spans="1:66" x14ac:dyDescent="0.25">
      <c r="A35" s="9">
        <v>27</v>
      </c>
      <c r="B35" t="s">
        <v>160</v>
      </c>
      <c r="C35" s="4" t="s">
        <v>127</v>
      </c>
      <c r="D35" t="s">
        <v>385</v>
      </c>
      <c r="E35" s="9" t="s">
        <v>240</v>
      </c>
      <c r="F35" t="s">
        <v>159</v>
      </c>
      <c r="G35" s="21">
        <v>47000</v>
      </c>
      <c r="H35" s="21">
        <f t="shared" si="2"/>
        <v>1348.9</v>
      </c>
      <c r="I35" s="41">
        <v>0</v>
      </c>
      <c r="J35" s="21">
        <f t="shared" si="3"/>
        <v>1428.8</v>
      </c>
      <c r="K35" s="41">
        <v>1584</v>
      </c>
      <c r="L35" s="23">
        <f t="shared" si="0"/>
        <v>4361.7</v>
      </c>
      <c r="M35" s="21">
        <f t="shared" si="1"/>
        <v>42638.3</v>
      </c>
    </row>
    <row r="36" spans="1:66" x14ac:dyDescent="0.25">
      <c r="A36" s="9">
        <v>28</v>
      </c>
      <c r="B36" t="s">
        <v>245</v>
      </c>
      <c r="C36" s="4" t="s">
        <v>127</v>
      </c>
      <c r="D36" t="s">
        <v>386</v>
      </c>
      <c r="E36" s="9" t="s">
        <v>239</v>
      </c>
      <c r="F36" t="s">
        <v>159</v>
      </c>
      <c r="G36" s="21">
        <v>49000</v>
      </c>
      <c r="H36" s="21">
        <f t="shared" si="2"/>
        <v>1406.3</v>
      </c>
      <c r="I36" s="21">
        <v>0</v>
      </c>
      <c r="J36" s="21">
        <f t="shared" si="3"/>
        <v>1489.6</v>
      </c>
      <c r="K36" s="21">
        <v>175</v>
      </c>
      <c r="L36" s="23">
        <f t="shared" si="0"/>
        <v>3070.9</v>
      </c>
      <c r="M36" s="21">
        <f t="shared" si="1"/>
        <v>45929.1</v>
      </c>
    </row>
    <row r="37" spans="1:66" x14ac:dyDescent="0.25">
      <c r="A37" s="9">
        <v>29</v>
      </c>
      <c r="B37" t="s">
        <v>345</v>
      </c>
      <c r="C37" s="4" t="s">
        <v>127</v>
      </c>
      <c r="D37" t="s">
        <v>161</v>
      </c>
      <c r="E37" s="9" t="s">
        <v>240</v>
      </c>
      <c r="F37" t="s">
        <v>159</v>
      </c>
      <c r="G37" s="21">
        <v>40000</v>
      </c>
      <c r="H37" s="21">
        <f t="shared" si="2"/>
        <v>1148</v>
      </c>
      <c r="I37" s="21">
        <v>442.65</v>
      </c>
      <c r="J37" s="21">
        <f t="shared" si="3"/>
        <v>1216</v>
      </c>
      <c r="K37" s="21">
        <v>25</v>
      </c>
      <c r="L37" s="23">
        <f t="shared" si="0"/>
        <v>2831.65</v>
      </c>
      <c r="M37" s="21">
        <f t="shared" si="1"/>
        <v>37168.35</v>
      </c>
    </row>
    <row r="38" spans="1:66" x14ac:dyDescent="0.25">
      <c r="A38" s="9">
        <v>30</v>
      </c>
      <c r="B38" t="s">
        <v>346</v>
      </c>
      <c r="C38" s="4" t="s">
        <v>127</v>
      </c>
      <c r="D38" t="s">
        <v>161</v>
      </c>
      <c r="E38" s="9" t="s">
        <v>239</v>
      </c>
      <c r="F38" t="s">
        <v>159</v>
      </c>
      <c r="G38" s="23">
        <v>40000</v>
      </c>
      <c r="H38" s="21">
        <f t="shared" si="2"/>
        <v>1148</v>
      </c>
      <c r="I38" s="23">
        <v>442.65</v>
      </c>
      <c r="J38" s="21">
        <f t="shared" si="3"/>
        <v>1216</v>
      </c>
      <c r="K38" s="23">
        <v>175</v>
      </c>
      <c r="L38" s="23">
        <f t="shared" si="0"/>
        <v>2981.65</v>
      </c>
      <c r="M38" s="21">
        <f t="shared" si="1"/>
        <v>37018.35</v>
      </c>
    </row>
    <row r="39" spans="1:66" x14ac:dyDescent="0.25">
      <c r="A39" s="9">
        <v>31</v>
      </c>
      <c r="B39" t="s">
        <v>135</v>
      </c>
      <c r="C39" s="4" t="s">
        <v>127</v>
      </c>
      <c r="D39" t="s">
        <v>422</v>
      </c>
      <c r="E39" s="9" t="s">
        <v>239</v>
      </c>
      <c r="F39" t="s">
        <v>158</v>
      </c>
      <c r="G39" s="21">
        <v>140000</v>
      </c>
      <c r="H39" s="21">
        <f t="shared" si="2"/>
        <v>4018</v>
      </c>
      <c r="I39" s="41">
        <v>21514.37</v>
      </c>
      <c r="J39" s="21">
        <f t="shared" si="3"/>
        <v>4256</v>
      </c>
      <c r="K39" s="41">
        <v>1617.5</v>
      </c>
      <c r="L39" s="23">
        <f>H39+I39+J39+K39</f>
        <v>31405.87</v>
      </c>
      <c r="M39" s="21">
        <f>+G39-L39</f>
        <v>108594.13</v>
      </c>
    </row>
    <row r="40" spans="1:66" x14ac:dyDescent="0.25">
      <c r="A40" s="9">
        <v>32</v>
      </c>
      <c r="B40" s="4" t="s">
        <v>133</v>
      </c>
      <c r="C40" s="4" t="s">
        <v>127</v>
      </c>
      <c r="D40" s="4" t="s">
        <v>385</v>
      </c>
      <c r="E40" s="9" t="s">
        <v>239</v>
      </c>
      <c r="F40" s="4" t="s">
        <v>159</v>
      </c>
      <c r="G40" s="23">
        <v>51000</v>
      </c>
      <c r="H40" s="21">
        <f t="shared" si="2"/>
        <v>1463.7</v>
      </c>
      <c r="I40" s="23">
        <v>1995.14</v>
      </c>
      <c r="J40" s="21">
        <f t="shared" si="3"/>
        <v>1550.4</v>
      </c>
      <c r="K40" s="23">
        <v>175</v>
      </c>
      <c r="L40" s="23">
        <f t="shared" si="0"/>
        <v>5184.24</v>
      </c>
      <c r="M40" s="21">
        <f>+G40-L40</f>
        <v>45815.76</v>
      </c>
    </row>
    <row r="41" spans="1:66" x14ac:dyDescent="0.25">
      <c r="A41" s="9">
        <v>33</v>
      </c>
      <c r="B41" s="7" t="s">
        <v>340</v>
      </c>
      <c r="C41" s="7" t="s">
        <v>339</v>
      </c>
      <c r="D41" s="7" t="s">
        <v>263</v>
      </c>
      <c r="E41" s="22" t="s">
        <v>240</v>
      </c>
      <c r="F41" s="7" t="s">
        <v>159</v>
      </c>
      <c r="G41" s="35">
        <v>47000</v>
      </c>
      <c r="H41" s="21">
        <f t="shared" si="2"/>
        <v>1348.9</v>
      </c>
      <c r="I41" s="21">
        <v>1430.6</v>
      </c>
      <c r="J41" s="21">
        <f t="shared" si="3"/>
        <v>1428.8</v>
      </c>
      <c r="K41" s="35">
        <v>25</v>
      </c>
      <c r="L41" s="23">
        <f t="shared" si="0"/>
        <v>4233.3</v>
      </c>
      <c r="M41" s="21">
        <f t="shared" si="1"/>
        <v>42766.7</v>
      </c>
    </row>
    <row r="42" spans="1:66" s="7" customFormat="1" x14ac:dyDescent="0.25">
      <c r="A42" s="9">
        <v>34</v>
      </c>
      <c r="B42" t="s">
        <v>347</v>
      </c>
      <c r="C42" s="7" t="s">
        <v>339</v>
      </c>
      <c r="D42" t="s">
        <v>263</v>
      </c>
      <c r="E42" s="22" t="s">
        <v>239</v>
      </c>
      <c r="F42" s="7" t="s">
        <v>159</v>
      </c>
      <c r="G42" s="35">
        <v>47000</v>
      </c>
      <c r="H42" s="21">
        <f t="shared" si="2"/>
        <v>1348.9</v>
      </c>
      <c r="I42" s="21">
        <v>1430.6</v>
      </c>
      <c r="J42" s="21">
        <f t="shared" si="3"/>
        <v>1428.8</v>
      </c>
      <c r="K42" s="35">
        <v>25</v>
      </c>
      <c r="L42" s="23">
        <f t="shared" si="0"/>
        <v>4233.3</v>
      </c>
      <c r="M42" s="21">
        <f t="shared" si="1"/>
        <v>42766.7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</row>
    <row r="43" spans="1:66" s="7" customFormat="1" x14ac:dyDescent="0.25">
      <c r="A43" s="9">
        <v>35</v>
      </c>
      <c r="B43" t="s">
        <v>450</v>
      </c>
      <c r="C43" s="7" t="s">
        <v>339</v>
      </c>
      <c r="D43" t="s">
        <v>412</v>
      </c>
      <c r="E43" s="9" t="s">
        <v>240</v>
      </c>
      <c r="F43" s="34" t="s">
        <v>159</v>
      </c>
      <c r="G43" s="21">
        <v>47000</v>
      </c>
      <c r="H43" s="21">
        <f t="shared" si="2"/>
        <v>1348.9</v>
      </c>
      <c r="I43" s="41">
        <v>0</v>
      </c>
      <c r="J43" s="21">
        <f t="shared" si="3"/>
        <v>1428.8</v>
      </c>
      <c r="K43" s="41">
        <v>175</v>
      </c>
      <c r="L43" s="23">
        <f t="shared" ref="L43" si="5">H43+I43+J43+K43</f>
        <v>2952.7</v>
      </c>
      <c r="M43" s="21">
        <f>+G43-L43</f>
        <v>44047.3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</row>
    <row r="44" spans="1:66" s="7" customFormat="1" x14ac:dyDescent="0.25">
      <c r="A44" s="9">
        <v>36</v>
      </c>
      <c r="B44" t="s">
        <v>132</v>
      </c>
      <c r="C44" s="4" t="s">
        <v>218</v>
      </c>
      <c r="D44" t="s">
        <v>263</v>
      </c>
      <c r="E44" s="9" t="s">
        <v>239</v>
      </c>
      <c r="F44" t="s">
        <v>159</v>
      </c>
      <c r="G44" s="21">
        <v>55000</v>
      </c>
      <c r="H44" s="21">
        <f t="shared" si="2"/>
        <v>1578.5</v>
      </c>
      <c r="I44" s="23">
        <v>0</v>
      </c>
      <c r="J44" s="21">
        <f t="shared" si="3"/>
        <v>1672</v>
      </c>
      <c r="K44" s="23">
        <v>4731.41</v>
      </c>
      <c r="L44" s="23">
        <f t="shared" si="0"/>
        <v>7981.91</v>
      </c>
      <c r="M44" s="21">
        <f t="shared" si="1"/>
        <v>47018.09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x14ac:dyDescent="0.25">
      <c r="A45" s="9">
        <v>37</v>
      </c>
      <c r="B45" t="s">
        <v>134</v>
      </c>
      <c r="C45" s="4" t="s">
        <v>218</v>
      </c>
      <c r="D45" t="s">
        <v>263</v>
      </c>
      <c r="E45" s="9" t="s">
        <v>240</v>
      </c>
      <c r="F45" t="s">
        <v>158</v>
      </c>
      <c r="G45" s="21">
        <v>45000</v>
      </c>
      <c r="H45" s="21">
        <f t="shared" si="2"/>
        <v>1291.5</v>
      </c>
      <c r="I45" s="21">
        <v>0</v>
      </c>
      <c r="J45" s="21">
        <f t="shared" si="3"/>
        <v>1368</v>
      </c>
      <c r="K45" s="21">
        <v>175</v>
      </c>
      <c r="L45" s="23">
        <f t="shared" si="0"/>
        <v>2834.5</v>
      </c>
      <c r="M45" s="21">
        <f t="shared" si="1"/>
        <v>42165.5</v>
      </c>
    </row>
    <row r="46" spans="1:66" x14ac:dyDescent="0.25">
      <c r="A46" s="9">
        <v>38</v>
      </c>
      <c r="B46" s="4" t="s">
        <v>262</v>
      </c>
      <c r="C46" s="4" t="s">
        <v>218</v>
      </c>
      <c r="D46" s="4" t="s">
        <v>263</v>
      </c>
      <c r="E46" s="9" t="s">
        <v>240</v>
      </c>
      <c r="F46" s="5" t="s">
        <v>159</v>
      </c>
      <c r="G46" s="21">
        <v>44000</v>
      </c>
      <c r="H46" s="21">
        <f t="shared" si="2"/>
        <v>1262.8</v>
      </c>
      <c r="I46" s="21">
        <v>0</v>
      </c>
      <c r="J46" s="21">
        <f t="shared" si="3"/>
        <v>1337.6</v>
      </c>
      <c r="K46" s="21">
        <v>175</v>
      </c>
      <c r="L46" s="23">
        <f t="shared" si="0"/>
        <v>2775.4</v>
      </c>
      <c r="M46" s="21">
        <f t="shared" si="1"/>
        <v>41224.6</v>
      </c>
    </row>
    <row r="47" spans="1:66" x14ac:dyDescent="0.25">
      <c r="A47" s="9">
        <v>39</v>
      </c>
      <c r="B47" s="4" t="s">
        <v>264</v>
      </c>
      <c r="C47" s="4" t="s">
        <v>218</v>
      </c>
      <c r="D47" s="4" t="s">
        <v>263</v>
      </c>
      <c r="E47" s="9" t="s">
        <v>240</v>
      </c>
      <c r="F47" s="5" t="s">
        <v>159</v>
      </c>
      <c r="G47" s="21">
        <v>44000</v>
      </c>
      <c r="H47" s="21">
        <f t="shared" si="2"/>
        <v>1262.8</v>
      </c>
      <c r="I47" s="21">
        <v>0</v>
      </c>
      <c r="J47" s="21">
        <f t="shared" si="3"/>
        <v>1337.6</v>
      </c>
      <c r="K47" s="21">
        <v>175</v>
      </c>
      <c r="L47" s="23">
        <f t="shared" si="0"/>
        <v>2775.4</v>
      </c>
      <c r="M47" s="21">
        <f t="shared" si="1"/>
        <v>41224.6</v>
      </c>
    </row>
    <row r="48" spans="1:66" x14ac:dyDescent="0.25">
      <c r="A48" s="9">
        <v>40</v>
      </c>
      <c r="B48" t="s">
        <v>348</v>
      </c>
      <c r="C48" s="4" t="s">
        <v>218</v>
      </c>
      <c r="D48" t="s">
        <v>263</v>
      </c>
      <c r="E48" s="9" t="s">
        <v>240</v>
      </c>
      <c r="F48" s="5" t="s">
        <v>159</v>
      </c>
      <c r="G48" s="41">
        <v>47000</v>
      </c>
      <c r="H48" s="21">
        <f t="shared" si="2"/>
        <v>1348.9</v>
      </c>
      <c r="I48" s="41">
        <v>1430.6</v>
      </c>
      <c r="J48" s="21">
        <f t="shared" si="3"/>
        <v>1428.8</v>
      </c>
      <c r="K48" s="41">
        <v>175</v>
      </c>
      <c r="L48" s="23">
        <f t="shared" si="0"/>
        <v>4383.3</v>
      </c>
      <c r="M48" s="33">
        <f t="shared" si="1"/>
        <v>42616.7</v>
      </c>
    </row>
    <row r="49" spans="1:66" x14ac:dyDescent="0.25">
      <c r="A49" s="9">
        <v>41</v>
      </c>
      <c r="B49" t="s">
        <v>203</v>
      </c>
      <c r="C49" t="s">
        <v>140</v>
      </c>
      <c r="D49" s="4" t="s">
        <v>14</v>
      </c>
      <c r="E49" s="9" t="s">
        <v>239</v>
      </c>
      <c r="F49" t="s">
        <v>159</v>
      </c>
      <c r="G49" s="21">
        <v>36000</v>
      </c>
      <c r="H49" s="21">
        <f>G49*0.0287</f>
        <v>1033.2</v>
      </c>
      <c r="I49" s="41">
        <v>0</v>
      </c>
      <c r="J49" s="21">
        <f t="shared" si="3"/>
        <v>1094.4000000000001</v>
      </c>
      <c r="K49" s="41">
        <v>3375</v>
      </c>
      <c r="L49" s="23">
        <f>H49+I49+J49+K49</f>
        <v>5502.6</v>
      </c>
      <c r="M49" s="21">
        <f t="shared" si="1"/>
        <v>30497.4</v>
      </c>
    </row>
    <row r="50" spans="1:66" x14ac:dyDescent="0.25">
      <c r="A50" s="9">
        <v>42</v>
      </c>
      <c r="B50" t="s">
        <v>308</v>
      </c>
      <c r="C50" t="s">
        <v>140</v>
      </c>
      <c r="D50" s="4" t="s">
        <v>324</v>
      </c>
      <c r="E50" s="9" t="s">
        <v>239</v>
      </c>
      <c r="F50" t="s">
        <v>290</v>
      </c>
      <c r="G50" s="21">
        <v>76000</v>
      </c>
      <c r="H50" s="21">
        <f t="shared" si="2"/>
        <v>2181.1999999999998</v>
      </c>
      <c r="I50" s="41">
        <v>6497.56</v>
      </c>
      <c r="J50" s="21">
        <f t="shared" si="3"/>
        <v>2310.4</v>
      </c>
      <c r="K50" s="41">
        <v>175</v>
      </c>
      <c r="L50" s="23">
        <f t="shared" si="0"/>
        <v>11164.16</v>
      </c>
      <c r="M50" s="21">
        <f t="shared" si="1"/>
        <v>64835.839999999997</v>
      </c>
    </row>
    <row r="51" spans="1:66" x14ac:dyDescent="0.25">
      <c r="A51" s="9">
        <v>43</v>
      </c>
      <c r="B51" t="s">
        <v>92</v>
      </c>
      <c r="C51" t="s">
        <v>140</v>
      </c>
      <c r="D51" s="4" t="s">
        <v>213</v>
      </c>
      <c r="E51" s="9" t="s">
        <v>239</v>
      </c>
      <c r="F51" t="s">
        <v>158</v>
      </c>
      <c r="G51" s="21">
        <v>47000</v>
      </c>
      <c r="H51" s="21">
        <f t="shared" ref="H51" si="6">G51*0.0287</f>
        <v>1348.9</v>
      </c>
      <c r="I51" s="41">
        <v>0</v>
      </c>
      <c r="J51" s="21">
        <f t="shared" ref="J51" si="7">G51*0.0304</f>
        <v>1428.8</v>
      </c>
      <c r="K51" s="41">
        <v>3495</v>
      </c>
      <c r="L51" s="23">
        <f t="shared" ref="L51" si="8">H51+I51+J51+K51</f>
        <v>6272.7</v>
      </c>
      <c r="M51" s="21">
        <f>+G51-L51</f>
        <v>40727.300000000003</v>
      </c>
    </row>
    <row r="52" spans="1:66" x14ac:dyDescent="0.25">
      <c r="A52" s="9">
        <v>44</v>
      </c>
      <c r="B52" t="s">
        <v>35</v>
      </c>
      <c r="C52" t="s">
        <v>451</v>
      </c>
      <c r="D52" s="4" t="s">
        <v>452</v>
      </c>
      <c r="E52" s="9" t="s">
        <v>239</v>
      </c>
      <c r="F52" t="s">
        <v>158</v>
      </c>
      <c r="G52" s="21">
        <v>76000</v>
      </c>
      <c r="H52" s="21">
        <f t="shared" si="2"/>
        <v>2181.1999999999998</v>
      </c>
      <c r="I52" s="41">
        <v>6160.12</v>
      </c>
      <c r="J52" s="21">
        <f t="shared" si="3"/>
        <v>2310.4</v>
      </c>
      <c r="K52" s="41">
        <v>145</v>
      </c>
      <c r="L52" s="23">
        <f t="shared" si="0"/>
        <v>10796.72</v>
      </c>
      <c r="M52" s="21">
        <f t="shared" si="1"/>
        <v>65203.28</v>
      </c>
    </row>
    <row r="53" spans="1:66" x14ac:dyDescent="0.25">
      <c r="A53" s="9">
        <v>45</v>
      </c>
      <c r="B53" t="s">
        <v>17</v>
      </c>
      <c r="C53" t="s">
        <v>219</v>
      </c>
      <c r="D53" t="s">
        <v>453</v>
      </c>
      <c r="E53" s="9" t="s">
        <v>239</v>
      </c>
      <c r="F53" t="s">
        <v>158</v>
      </c>
      <c r="G53" s="41">
        <v>110000</v>
      </c>
      <c r="H53" s="21">
        <f t="shared" si="2"/>
        <v>3157</v>
      </c>
      <c r="I53" s="41">
        <v>14028.75</v>
      </c>
      <c r="J53" s="21">
        <f t="shared" si="3"/>
        <v>3344</v>
      </c>
      <c r="K53" s="41">
        <v>8715.32</v>
      </c>
      <c r="L53" s="23">
        <f t="shared" si="0"/>
        <v>29245.07</v>
      </c>
      <c r="M53" s="21">
        <f t="shared" si="1"/>
        <v>80754.929999999993</v>
      </c>
    </row>
    <row r="54" spans="1:66" x14ac:dyDescent="0.25">
      <c r="A54" s="9">
        <v>46</v>
      </c>
      <c r="B54" t="s">
        <v>372</v>
      </c>
      <c r="C54" t="s">
        <v>219</v>
      </c>
      <c r="D54" t="s">
        <v>367</v>
      </c>
      <c r="E54" s="9" t="s">
        <v>239</v>
      </c>
      <c r="F54" t="s">
        <v>159</v>
      </c>
      <c r="G54" s="21">
        <v>66000</v>
      </c>
      <c r="H54" s="21">
        <f t="shared" si="2"/>
        <v>1894.2</v>
      </c>
      <c r="I54" s="41">
        <v>276</v>
      </c>
      <c r="J54" s="21">
        <f t="shared" si="3"/>
        <v>2006.4</v>
      </c>
      <c r="K54" s="41">
        <v>8711.67</v>
      </c>
      <c r="L54" s="23">
        <f t="shared" si="0"/>
        <v>12888.27</v>
      </c>
      <c r="M54" s="21">
        <f t="shared" si="1"/>
        <v>53111.73</v>
      </c>
    </row>
    <row r="55" spans="1:66" x14ac:dyDescent="0.25">
      <c r="A55" s="9">
        <v>47</v>
      </c>
      <c r="B55" s="4" t="s">
        <v>196</v>
      </c>
      <c r="C55" t="s">
        <v>219</v>
      </c>
      <c r="D55" s="4" t="s">
        <v>213</v>
      </c>
      <c r="E55" s="9" t="s">
        <v>239</v>
      </c>
      <c r="F55" s="5" t="s">
        <v>159</v>
      </c>
      <c r="G55" s="21">
        <v>47000</v>
      </c>
      <c r="H55" s="21">
        <f t="shared" si="2"/>
        <v>1348.9</v>
      </c>
      <c r="I55" s="41">
        <v>0</v>
      </c>
      <c r="J55" s="21">
        <f t="shared" si="3"/>
        <v>1428.8</v>
      </c>
      <c r="K55" s="41">
        <v>1375</v>
      </c>
      <c r="L55" s="23">
        <f t="shared" si="0"/>
        <v>4152.7</v>
      </c>
      <c r="M55" s="21">
        <f t="shared" si="1"/>
        <v>42847.3</v>
      </c>
    </row>
    <row r="56" spans="1:66" x14ac:dyDescent="0.25">
      <c r="A56" s="9">
        <v>48</v>
      </c>
      <c r="B56" s="7" t="s">
        <v>307</v>
      </c>
      <c r="C56" t="s">
        <v>219</v>
      </c>
      <c r="D56" s="7" t="s">
        <v>367</v>
      </c>
      <c r="E56" s="22" t="s">
        <v>239</v>
      </c>
      <c r="F56" s="7" t="s">
        <v>158</v>
      </c>
      <c r="G56" s="35">
        <v>65000</v>
      </c>
      <c r="H56" s="21">
        <f t="shared" si="2"/>
        <v>1865.5</v>
      </c>
      <c r="I56" s="41">
        <v>0</v>
      </c>
      <c r="J56" s="21">
        <f t="shared" si="3"/>
        <v>1976</v>
      </c>
      <c r="K56" s="41">
        <v>2295</v>
      </c>
      <c r="L56" s="23">
        <f t="shared" si="0"/>
        <v>6136.5</v>
      </c>
      <c r="M56" s="21">
        <f t="shared" si="1"/>
        <v>58863.5</v>
      </c>
    </row>
    <row r="57" spans="1:66" x14ac:dyDescent="0.25">
      <c r="A57" s="9">
        <v>49</v>
      </c>
      <c r="B57" s="7" t="s">
        <v>351</v>
      </c>
      <c r="C57" t="s">
        <v>219</v>
      </c>
      <c r="D57" s="7" t="s">
        <v>367</v>
      </c>
      <c r="E57" s="22" t="s">
        <v>239</v>
      </c>
      <c r="F57" s="7" t="s">
        <v>158</v>
      </c>
      <c r="G57" s="35">
        <v>65000</v>
      </c>
      <c r="H57" s="21">
        <f t="shared" si="2"/>
        <v>1865.5</v>
      </c>
      <c r="I57" s="41">
        <v>4084.48</v>
      </c>
      <c r="J57" s="21">
        <f t="shared" si="3"/>
        <v>1976</v>
      </c>
      <c r="K57" s="41">
        <v>3690.46</v>
      </c>
      <c r="L57" s="23">
        <f t="shared" si="0"/>
        <v>11616.44</v>
      </c>
      <c r="M57" s="21">
        <f>+G57-L57</f>
        <v>53383.56</v>
      </c>
    </row>
    <row r="58" spans="1:66" s="7" customFormat="1" x14ac:dyDescent="0.25">
      <c r="A58" s="9">
        <v>50</v>
      </c>
      <c r="B58" t="s">
        <v>16</v>
      </c>
      <c r="C58" t="s">
        <v>455</v>
      </c>
      <c r="D58" s="8" t="s">
        <v>454</v>
      </c>
      <c r="E58" s="9" t="s">
        <v>239</v>
      </c>
      <c r="F58" t="s">
        <v>158</v>
      </c>
      <c r="G58" s="41">
        <v>110000</v>
      </c>
      <c r="H58" s="21">
        <f t="shared" si="2"/>
        <v>3157</v>
      </c>
      <c r="I58" s="41">
        <v>14028.75</v>
      </c>
      <c r="J58" s="21">
        <f t="shared" si="3"/>
        <v>3344</v>
      </c>
      <c r="K58" s="41">
        <v>16492.88</v>
      </c>
      <c r="L58" s="23">
        <f t="shared" si="0"/>
        <v>37022.629999999997</v>
      </c>
      <c r="M58" s="21">
        <f t="shared" si="1"/>
        <v>72977.37</v>
      </c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</row>
    <row r="59" spans="1:66" s="7" customFormat="1" x14ac:dyDescent="0.25">
      <c r="A59" s="9">
        <v>51</v>
      </c>
      <c r="B59" t="s">
        <v>154</v>
      </c>
      <c r="C59" t="s">
        <v>220</v>
      </c>
      <c r="D59" t="s">
        <v>324</v>
      </c>
      <c r="E59" s="9" t="s">
        <v>239</v>
      </c>
      <c r="F59" t="s">
        <v>159</v>
      </c>
      <c r="G59" s="41">
        <v>76000</v>
      </c>
      <c r="H59" s="21">
        <f t="shared" si="2"/>
        <v>2181.1999999999998</v>
      </c>
      <c r="I59" s="41">
        <v>6122.63</v>
      </c>
      <c r="J59" s="21">
        <f t="shared" si="3"/>
        <v>2310.4</v>
      </c>
      <c r="K59" s="41">
        <v>275</v>
      </c>
      <c r="L59" s="23">
        <f t="shared" si="0"/>
        <v>10889.23</v>
      </c>
      <c r="M59" s="21">
        <f t="shared" si="1"/>
        <v>65110.77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x14ac:dyDescent="0.25">
      <c r="A60" s="9">
        <v>52</v>
      </c>
      <c r="B60" t="s">
        <v>259</v>
      </c>
      <c r="C60" t="s">
        <v>220</v>
      </c>
      <c r="D60" t="s">
        <v>368</v>
      </c>
      <c r="E60" s="9" t="s">
        <v>239</v>
      </c>
      <c r="F60" t="s">
        <v>158</v>
      </c>
      <c r="G60" s="41">
        <v>65000</v>
      </c>
      <c r="H60" s="21">
        <f t="shared" si="2"/>
        <v>1865.5</v>
      </c>
      <c r="I60" s="41">
        <v>0</v>
      </c>
      <c r="J60" s="21">
        <f t="shared" si="3"/>
        <v>1976</v>
      </c>
      <c r="K60" s="41">
        <v>15697.4</v>
      </c>
      <c r="L60" s="23">
        <f t="shared" si="0"/>
        <v>19538.900000000001</v>
      </c>
      <c r="M60" s="21">
        <f t="shared" si="1"/>
        <v>45461.1</v>
      </c>
    </row>
    <row r="61" spans="1:66" x14ac:dyDescent="0.25">
      <c r="A61" s="9">
        <v>53</v>
      </c>
      <c r="B61" t="s">
        <v>356</v>
      </c>
      <c r="C61" t="s">
        <v>223</v>
      </c>
      <c r="D61" t="s">
        <v>355</v>
      </c>
      <c r="E61" s="9" t="s">
        <v>240</v>
      </c>
      <c r="F61" t="s">
        <v>159</v>
      </c>
      <c r="G61" s="21">
        <v>55000</v>
      </c>
      <c r="H61" s="21">
        <f t="shared" si="2"/>
        <v>1578.5</v>
      </c>
      <c r="I61" s="41">
        <v>0</v>
      </c>
      <c r="J61" s="21">
        <f t="shared" si="3"/>
        <v>1672</v>
      </c>
      <c r="K61" s="41">
        <v>2925</v>
      </c>
      <c r="L61" s="23">
        <f t="shared" si="0"/>
        <v>6175.5</v>
      </c>
      <c r="M61" s="35">
        <f t="shared" si="1"/>
        <v>48824.5</v>
      </c>
    </row>
    <row r="62" spans="1:66" x14ac:dyDescent="0.25">
      <c r="A62" s="9">
        <v>54</v>
      </c>
      <c r="B62" s="7" t="s">
        <v>224</v>
      </c>
      <c r="C62" t="s">
        <v>223</v>
      </c>
      <c r="D62" s="7" t="s">
        <v>43</v>
      </c>
      <c r="E62" s="22" t="s">
        <v>239</v>
      </c>
      <c r="F62" s="7" t="s">
        <v>159</v>
      </c>
      <c r="G62" s="35">
        <v>25000</v>
      </c>
      <c r="H62" s="21">
        <f t="shared" si="2"/>
        <v>717.5</v>
      </c>
      <c r="I62" s="35">
        <v>0</v>
      </c>
      <c r="J62" s="21">
        <f t="shared" si="3"/>
        <v>760</v>
      </c>
      <c r="K62" s="21">
        <v>5175</v>
      </c>
      <c r="L62" s="23">
        <f t="shared" si="0"/>
        <v>6652.5</v>
      </c>
      <c r="M62" s="21">
        <f t="shared" si="1"/>
        <v>18347.5</v>
      </c>
    </row>
    <row r="63" spans="1:66" x14ac:dyDescent="0.25">
      <c r="A63" s="9">
        <v>55</v>
      </c>
      <c r="B63" t="s">
        <v>354</v>
      </c>
      <c r="C63" t="s">
        <v>223</v>
      </c>
      <c r="D63" t="s">
        <v>161</v>
      </c>
      <c r="E63" s="22" t="s">
        <v>239</v>
      </c>
      <c r="F63" s="7" t="s">
        <v>159</v>
      </c>
      <c r="G63" s="41">
        <v>35000</v>
      </c>
      <c r="H63" s="21">
        <f t="shared" si="2"/>
        <v>1004.5</v>
      </c>
      <c r="I63" s="23">
        <v>0</v>
      </c>
      <c r="J63" s="21">
        <f t="shared" si="3"/>
        <v>1064</v>
      </c>
      <c r="K63" s="23">
        <v>2500</v>
      </c>
      <c r="L63" s="23">
        <f>H63+I63+J63+K63</f>
        <v>4568.5</v>
      </c>
      <c r="M63" s="21">
        <f>+G63-L63</f>
        <v>30431.5</v>
      </c>
    </row>
    <row r="64" spans="1:66" x14ac:dyDescent="0.25">
      <c r="A64" s="9">
        <v>56</v>
      </c>
      <c r="B64" t="s">
        <v>438</v>
      </c>
      <c r="C64" t="s">
        <v>223</v>
      </c>
      <c r="D64" s="7" t="s">
        <v>43</v>
      </c>
      <c r="E64" s="22" t="s">
        <v>239</v>
      </c>
      <c r="F64" s="7" t="s">
        <v>159</v>
      </c>
      <c r="G64" s="23">
        <v>25000</v>
      </c>
      <c r="H64" s="21">
        <f t="shared" si="2"/>
        <v>717.5</v>
      </c>
      <c r="I64" s="23">
        <v>0</v>
      </c>
      <c r="J64" s="21">
        <f t="shared" si="3"/>
        <v>760</v>
      </c>
      <c r="K64" s="23">
        <v>25</v>
      </c>
      <c r="L64" s="23">
        <f>H64+I64+J64+K64</f>
        <v>1502.5</v>
      </c>
      <c r="M64" s="21">
        <f>+G64-L64</f>
        <v>23497.5</v>
      </c>
    </row>
    <row r="65" spans="1:66" x14ac:dyDescent="0.25">
      <c r="A65" s="9">
        <v>57</v>
      </c>
      <c r="B65" t="s">
        <v>465</v>
      </c>
      <c r="C65" t="s">
        <v>223</v>
      </c>
      <c r="D65" t="s">
        <v>161</v>
      </c>
      <c r="E65" s="22" t="s">
        <v>240</v>
      </c>
      <c r="F65" s="7" t="s">
        <v>159</v>
      </c>
      <c r="G65" s="41">
        <v>40000</v>
      </c>
      <c r="H65" s="21">
        <f t="shared" si="2"/>
        <v>1148</v>
      </c>
      <c r="I65" s="41">
        <v>442.65</v>
      </c>
      <c r="J65" s="21">
        <f t="shared" si="3"/>
        <v>1216</v>
      </c>
      <c r="K65" s="41">
        <v>25</v>
      </c>
      <c r="L65" s="23">
        <f>H65+I65+J65+K65</f>
        <v>2831.65</v>
      </c>
      <c r="M65" s="21">
        <f>+G65-L65</f>
        <v>37168.35</v>
      </c>
    </row>
    <row r="66" spans="1:66" x14ac:dyDescent="0.25">
      <c r="A66" s="9">
        <v>58</v>
      </c>
      <c r="B66" t="s">
        <v>37</v>
      </c>
      <c r="C66" t="s">
        <v>36</v>
      </c>
      <c r="D66" t="s">
        <v>485</v>
      </c>
      <c r="E66" s="9" t="s">
        <v>239</v>
      </c>
      <c r="F66" t="s">
        <v>159</v>
      </c>
      <c r="G66" s="21">
        <v>25000</v>
      </c>
      <c r="H66" s="21">
        <f t="shared" si="2"/>
        <v>717.5</v>
      </c>
      <c r="I66" s="41">
        <v>0</v>
      </c>
      <c r="J66" s="21">
        <f t="shared" si="3"/>
        <v>760</v>
      </c>
      <c r="K66" s="41">
        <v>2436.3200000000002</v>
      </c>
      <c r="L66" s="23">
        <f t="shared" si="0"/>
        <v>3913.82</v>
      </c>
      <c r="M66" s="21">
        <f>+G66-L66</f>
        <v>21086.18</v>
      </c>
    </row>
    <row r="67" spans="1:66" x14ac:dyDescent="0.25">
      <c r="A67" s="9">
        <v>59</v>
      </c>
      <c r="B67" t="s">
        <v>29</v>
      </c>
      <c r="C67" t="s">
        <v>36</v>
      </c>
      <c r="D67" t="s">
        <v>30</v>
      </c>
      <c r="E67" s="9" t="s">
        <v>240</v>
      </c>
      <c r="F67" t="s">
        <v>158</v>
      </c>
      <c r="G67" s="21">
        <v>24150</v>
      </c>
      <c r="H67" s="21">
        <f t="shared" si="2"/>
        <v>693.11</v>
      </c>
      <c r="I67" s="21">
        <v>0</v>
      </c>
      <c r="J67" s="21">
        <f t="shared" si="3"/>
        <v>734.16</v>
      </c>
      <c r="K67" s="21">
        <v>225</v>
      </c>
      <c r="L67" s="23">
        <f t="shared" si="0"/>
        <v>1652.27</v>
      </c>
      <c r="M67" s="21">
        <f t="shared" si="1"/>
        <v>22497.73</v>
      </c>
    </row>
    <row r="68" spans="1:66" x14ac:dyDescent="0.25">
      <c r="A68" s="9">
        <v>60</v>
      </c>
      <c r="B68" t="s">
        <v>38</v>
      </c>
      <c r="C68" t="s">
        <v>36</v>
      </c>
      <c r="D68" t="s">
        <v>39</v>
      </c>
      <c r="E68" s="9" t="s">
        <v>240</v>
      </c>
      <c r="F68" t="s">
        <v>158</v>
      </c>
      <c r="G68" s="41">
        <v>25000</v>
      </c>
      <c r="H68" s="21">
        <f t="shared" si="2"/>
        <v>717.5</v>
      </c>
      <c r="I68" s="41">
        <v>0</v>
      </c>
      <c r="J68" s="21">
        <f t="shared" si="3"/>
        <v>760</v>
      </c>
      <c r="K68" s="41">
        <v>8823.7199999999993</v>
      </c>
      <c r="L68" s="23">
        <f t="shared" si="0"/>
        <v>10301.219999999999</v>
      </c>
      <c r="M68" s="21">
        <f t="shared" si="1"/>
        <v>14698.78</v>
      </c>
    </row>
    <row r="69" spans="1:66" x14ac:dyDescent="0.25">
      <c r="A69" s="9">
        <v>61</v>
      </c>
      <c r="B69" t="s">
        <v>40</v>
      </c>
      <c r="C69" t="s">
        <v>36</v>
      </c>
      <c r="D69" t="s">
        <v>161</v>
      </c>
      <c r="E69" s="9" t="s">
        <v>239</v>
      </c>
      <c r="F69" t="s">
        <v>159</v>
      </c>
      <c r="G69" s="21">
        <v>35000</v>
      </c>
      <c r="H69" s="21">
        <f t="shared" si="2"/>
        <v>1004.5</v>
      </c>
      <c r="I69" s="41">
        <v>0</v>
      </c>
      <c r="J69" s="21">
        <f t="shared" si="3"/>
        <v>1064</v>
      </c>
      <c r="K69" s="41">
        <v>1775</v>
      </c>
      <c r="L69" s="23">
        <f t="shared" si="0"/>
        <v>3843.5</v>
      </c>
      <c r="M69" s="21">
        <f>+G69-L69</f>
        <v>31156.5</v>
      </c>
    </row>
    <row r="70" spans="1:66" x14ac:dyDescent="0.25">
      <c r="A70" s="9">
        <v>62</v>
      </c>
      <c r="B70" t="s">
        <v>41</v>
      </c>
      <c r="C70" t="s">
        <v>36</v>
      </c>
      <c r="D70" t="s">
        <v>42</v>
      </c>
      <c r="E70" s="9" t="s">
        <v>239</v>
      </c>
      <c r="F70" t="s">
        <v>159</v>
      </c>
      <c r="G70" s="21">
        <v>18700</v>
      </c>
      <c r="H70" s="21">
        <f t="shared" si="2"/>
        <v>536.69000000000005</v>
      </c>
      <c r="I70" s="21">
        <v>0</v>
      </c>
      <c r="J70" s="21">
        <f t="shared" si="3"/>
        <v>568.48</v>
      </c>
      <c r="K70" s="21">
        <v>125</v>
      </c>
      <c r="L70" s="23">
        <f t="shared" si="0"/>
        <v>1230.17</v>
      </c>
      <c r="M70" s="21">
        <f t="shared" si="1"/>
        <v>17469.830000000002</v>
      </c>
    </row>
    <row r="71" spans="1:66" s="1" customFormat="1" x14ac:dyDescent="0.25">
      <c r="A71" s="9">
        <v>63</v>
      </c>
      <c r="B71" t="s">
        <v>225</v>
      </c>
      <c r="C71" t="s">
        <v>36</v>
      </c>
      <c r="D71" t="s">
        <v>39</v>
      </c>
      <c r="E71" s="9" t="s">
        <v>240</v>
      </c>
      <c r="F71" t="s">
        <v>159</v>
      </c>
      <c r="G71" s="21">
        <v>25000</v>
      </c>
      <c r="H71" s="21">
        <f t="shared" si="2"/>
        <v>717.5</v>
      </c>
      <c r="I71" s="41">
        <v>0</v>
      </c>
      <c r="J71" s="21">
        <f t="shared" si="3"/>
        <v>760</v>
      </c>
      <c r="K71" s="41">
        <v>775</v>
      </c>
      <c r="L71" s="23">
        <f t="shared" si="0"/>
        <v>2252.5</v>
      </c>
      <c r="M71" s="21">
        <f t="shared" si="1"/>
        <v>22747.5</v>
      </c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</row>
    <row r="72" spans="1:66" x14ac:dyDescent="0.25">
      <c r="A72" s="9">
        <v>64</v>
      </c>
      <c r="B72" t="s">
        <v>294</v>
      </c>
      <c r="C72" t="s">
        <v>36</v>
      </c>
      <c r="D72" t="s">
        <v>161</v>
      </c>
      <c r="E72" s="9" t="s">
        <v>239</v>
      </c>
      <c r="F72" t="s">
        <v>158</v>
      </c>
      <c r="G72" s="41">
        <v>25000</v>
      </c>
      <c r="H72" s="21">
        <f t="shared" si="2"/>
        <v>717.5</v>
      </c>
      <c r="I72" s="23">
        <v>0</v>
      </c>
      <c r="J72" s="21">
        <f t="shared" si="3"/>
        <v>760</v>
      </c>
      <c r="K72" s="41">
        <v>9385.41</v>
      </c>
      <c r="L72" s="23">
        <f t="shared" si="0"/>
        <v>10862.91</v>
      </c>
      <c r="M72" s="21">
        <f t="shared" si="1"/>
        <v>14137.09</v>
      </c>
    </row>
    <row r="73" spans="1:66" s="7" customFormat="1" x14ac:dyDescent="0.25">
      <c r="A73" s="9">
        <v>65</v>
      </c>
      <c r="B73" s="7" t="s">
        <v>248</v>
      </c>
      <c r="C73" s="7" t="s">
        <v>283</v>
      </c>
      <c r="D73" s="7" t="s">
        <v>423</v>
      </c>
      <c r="E73" s="22" t="s">
        <v>239</v>
      </c>
      <c r="F73" s="7" t="s">
        <v>158</v>
      </c>
      <c r="G73" s="45">
        <v>50000</v>
      </c>
      <c r="H73" s="21">
        <f t="shared" ref="H73:H134" si="9">G73*0.0287</f>
        <v>1435</v>
      </c>
      <c r="I73" s="26">
        <v>0</v>
      </c>
      <c r="J73" s="21">
        <f t="shared" si="3"/>
        <v>1520</v>
      </c>
      <c r="K73" s="26">
        <v>3740.46</v>
      </c>
      <c r="L73" s="26">
        <f t="shared" si="0"/>
        <v>6695.46</v>
      </c>
      <c r="M73" s="35">
        <f t="shared" ref="M73:M135" si="10">+G73-L73</f>
        <v>43304.54</v>
      </c>
    </row>
    <row r="74" spans="1:66" x14ac:dyDescent="0.25">
      <c r="A74" s="9">
        <v>66</v>
      </c>
      <c r="B74" s="7" t="s">
        <v>344</v>
      </c>
      <c r="C74" t="s">
        <v>283</v>
      </c>
      <c r="D74" s="7" t="s">
        <v>314</v>
      </c>
      <c r="E74" s="9" t="s">
        <v>239</v>
      </c>
      <c r="F74" t="s">
        <v>158</v>
      </c>
      <c r="G74" s="41">
        <v>47000</v>
      </c>
      <c r="H74" s="21">
        <f t="shared" si="9"/>
        <v>1348.9</v>
      </c>
      <c r="I74" s="41">
        <v>0</v>
      </c>
      <c r="J74" s="21">
        <f t="shared" ref="J74:J135" si="11">G74*0.0304</f>
        <v>1428.8</v>
      </c>
      <c r="K74" s="41">
        <v>3370</v>
      </c>
      <c r="L74" s="23">
        <f t="shared" ref="L74:L139" si="12">H74+I74+J74+K74</f>
        <v>6147.7</v>
      </c>
      <c r="M74" s="21">
        <f t="shared" si="10"/>
        <v>40852.300000000003</v>
      </c>
    </row>
    <row r="75" spans="1:66" x14ac:dyDescent="0.25">
      <c r="A75" s="9">
        <v>67</v>
      </c>
      <c r="B75" t="s">
        <v>44</v>
      </c>
      <c r="C75" t="s">
        <v>283</v>
      </c>
      <c r="D75" t="s">
        <v>161</v>
      </c>
      <c r="E75" s="9" t="s">
        <v>240</v>
      </c>
      <c r="F75" t="s">
        <v>159</v>
      </c>
      <c r="G75" s="21">
        <v>35000</v>
      </c>
      <c r="H75" s="21">
        <f t="shared" si="9"/>
        <v>1004.5</v>
      </c>
      <c r="I75" s="41">
        <v>0</v>
      </c>
      <c r="J75" s="21">
        <f t="shared" si="11"/>
        <v>1064</v>
      </c>
      <c r="K75" s="41">
        <v>2275</v>
      </c>
      <c r="L75" s="23">
        <f t="shared" si="12"/>
        <v>4343.5</v>
      </c>
      <c r="M75" s="21">
        <f>+G75-L75</f>
        <v>30656.5</v>
      </c>
    </row>
    <row r="76" spans="1:66" x14ac:dyDescent="0.25">
      <c r="A76" s="9">
        <v>68</v>
      </c>
      <c r="B76" t="s">
        <v>46</v>
      </c>
      <c r="C76" t="s">
        <v>291</v>
      </c>
      <c r="D76" t="s">
        <v>45</v>
      </c>
      <c r="E76" s="9" t="s">
        <v>239</v>
      </c>
      <c r="F76" t="s">
        <v>159</v>
      </c>
      <c r="G76" s="21">
        <v>20000</v>
      </c>
      <c r="H76" s="21">
        <f t="shared" si="9"/>
        <v>574</v>
      </c>
      <c r="I76" s="23">
        <v>0</v>
      </c>
      <c r="J76" s="21">
        <f t="shared" si="11"/>
        <v>608</v>
      </c>
      <c r="K76" s="41">
        <v>1850</v>
      </c>
      <c r="L76" s="23">
        <f t="shared" si="12"/>
        <v>3032</v>
      </c>
      <c r="M76" s="21">
        <f t="shared" si="10"/>
        <v>16968</v>
      </c>
    </row>
    <row r="77" spans="1:66" x14ac:dyDescent="0.25">
      <c r="A77" s="9">
        <v>69</v>
      </c>
      <c r="B77" t="s">
        <v>47</v>
      </c>
      <c r="C77" t="s">
        <v>291</v>
      </c>
      <c r="D77" t="s">
        <v>59</v>
      </c>
      <c r="E77" s="9" t="s">
        <v>240</v>
      </c>
      <c r="F77" t="s">
        <v>159</v>
      </c>
      <c r="G77" s="21">
        <v>25000</v>
      </c>
      <c r="H77" s="21">
        <f t="shared" si="9"/>
        <v>717.5</v>
      </c>
      <c r="I77" s="25">
        <v>0</v>
      </c>
      <c r="J77" s="21">
        <f t="shared" si="11"/>
        <v>760</v>
      </c>
      <c r="K77" s="41">
        <v>1416.68</v>
      </c>
      <c r="L77" s="23">
        <f t="shared" si="12"/>
        <v>2894.18</v>
      </c>
      <c r="M77" s="21">
        <f t="shared" si="10"/>
        <v>22105.82</v>
      </c>
    </row>
    <row r="78" spans="1:66" x14ac:dyDescent="0.25">
      <c r="A78" s="9">
        <v>70</v>
      </c>
      <c r="B78" t="s">
        <v>48</v>
      </c>
      <c r="C78" t="s">
        <v>291</v>
      </c>
      <c r="D78" t="s">
        <v>45</v>
      </c>
      <c r="E78" s="9" t="s">
        <v>239</v>
      </c>
      <c r="F78" t="s">
        <v>158</v>
      </c>
      <c r="G78" s="21">
        <v>20000</v>
      </c>
      <c r="H78" s="21">
        <f t="shared" si="9"/>
        <v>574</v>
      </c>
      <c r="I78" s="23">
        <v>0</v>
      </c>
      <c r="J78" s="21">
        <f t="shared" si="11"/>
        <v>608</v>
      </c>
      <c r="K78" s="41">
        <v>3924.2</v>
      </c>
      <c r="L78" s="23">
        <f t="shared" si="12"/>
        <v>5106.2</v>
      </c>
      <c r="M78" s="21">
        <f t="shared" si="10"/>
        <v>14893.8</v>
      </c>
    </row>
    <row r="79" spans="1:66" x14ac:dyDescent="0.25">
      <c r="A79" s="9">
        <v>71</v>
      </c>
      <c r="B79" t="s">
        <v>200</v>
      </c>
      <c r="C79" t="s">
        <v>291</v>
      </c>
      <c r="D79" s="4" t="s">
        <v>45</v>
      </c>
      <c r="E79" s="9" t="s">
        <v>239</v>
      </c>
      <c r="F79" s="5" t="s">
        <v>159</v>
      </c>
      <c r="G79" s="41">
        <v>20000</v>
      </c>
      <c r="H79" s="21">
        <f t="shared" si="9"/>
        <v>574</v>
      </c>
      <c r="I79" s="23">
        <v>0</v>
      </c>
      <c r="J79" s="21">
        <f t="shared" si="11"/>
        <v>608</v>
      </c>
      <c r="K79" s="41">
        <v>5859.43</v>
      </c>
      <c r="L79" s="23">
        <f t="shared" si="12"/>
        <v>7041.43</v>
      </c>
      <c r="M79" s="21">
        <f t="shared" si="10"/>
        <v>12958.57</v>
      </c>
    </row>
    <row r="80" spans="1:66" x14ac:dyDescent="0.25">
      <c r="A80" s="9">
        <v>72</v>
      </c>
      <c r="B80" t="s">
        <v>49</v>
      </c>
      <c r="C80" t="s">
        <v>291</v>
      </c>
      <c r="D80" t="s">
        <v>50</v>
      </c>
      <c r="E80" s="9" t="s">
        <v>239</v>
      </c>
      <c r="F80" s="5" t="s">
        <v>158</v>
      </c>
      <c r="G80" s="41">
        <v>55000</v>
      </c>
      <c r="H80" s="21">
        <f t="shared" si="9"/>
        <v>1578.5</v>
      </c>
      <c r="I80" s="23">
        <v>0</v>
      </c>
      <c r="J80" s="21">
        <f t="shared" si="11"/>
        <v>1672</v>
      </c>
      <c r="K80" s="23">
        <v>275</v>
      </c>
      <c r="L80" s="23">
        <f t="shared" si="12"/>
        <v>3525.5</v>
      </c>
      <c r="M80" s="21">
        <f>G80-L80</f>
        <v>51474.5</v>
      </c>
    </row>
    <row r="81" spans="1:66" x14ac:dyDescent="0.25">
      <c r="A81" s="9">
        <v>73</v>
      </c>
      <c r="B81" t="s">
        <v>51</v>
      </c>
      <c r="C81" t="s">
        <v>291</v>
      </c>
      <c r="D81" t="s">
        <v>52</v>
      </c>
      <c r="E81" s="9" t="s">
        <v>240</v>
      </c>
      <c r="F81" t="s">
        <v>159</v>
      </c>
      <c r="G81" s="21">
        <v>20000</v>
      </c>
      <c r="H81" s="21">
        <f t="shared" si="9"/>
        <v>574</v>
      </c>
      <c r="I81" s="25">
        <v>0</v>
      </c>
      <c r="J81" s="21">
        <f t="shared" si="11"/>
        <v>608</v>
      </c>
      <c r="K81" s="41">
        <v>4575.78</v>
      </c>
      <c r="L81" s="23">
        <f t="shared" si="12"/>
        <v>5757.78</v>
      </c>
      <c r="M81" s="21">
        <f t="shared" si="10"/>
        <v>14242.22</v>
      </c>
    </row>
    <row r="82" spans="1:66" x14ac:dyDescent="0.25">
      <c r="A82" s="9">
        <v>74</v>
      </c>
      <c r="B82" s="7" t="s">
        <v>144</v>
      </c>
      <c r="C82" t="s">
        <v>291</v>
      </c>
      <c r="D82" t="s">
        <v>143</v>
      </c>
      <c r="E82" s="9" t="s">
        <v>240</v>
      </c>
      <c r="F82" t="s">
        <v>159</v>
      </c>
      <c r="G82" s="41">
        <v>29000</v>
      </c>
      <c r="H82" s="21">
        <f t="shared" si="9"/>
        <v>832.3</v>
      </c>
      <c r="I82" s="41">
        <v>0</v>
      </c>
      <c r="J82" s="21">
        <f t="shared" si="11"/>
        <v>881.6</v>
      </c>
      <c r="K82" s="41">
        <v>175</v>
      </c>
      <c r="L82" s="23">
        <f t="shared" si="12"/>
        <v>1888.9</v>
      </c>
      <c r="M82" s="21">
        <f t="shared" si="10"/>
        <v>27111.1</v>
      </c>
    </row>
    <row r="83" spans="1:66" x14ac:dyDescent="0.25">
      <c r="A83" s="9">
        <v>75</v>
      </c>
      <c r="B83" t="s">
        <v>249</v>
      </c>
      <c r="C83" t="s">
        <v>291</v>
      </c>
      <c r="D83" t="s">
        <v>45</v>
      </c>
      <c r="E83" s="9" t="s">
        <v>239</v>
      </c>
      <c r="F83" t="s">
        <v>158</v>
      </c>
      <c r="G83" s="21">
        <v>20000</v>
      </c>
      <c r="H83" s="21">
        <f t="shared" si="9"/>
        <v>574</v>
      </c>
      <c r="I83" s="23">
        <v>0</v>
      </c>
      <c r="J83" s="21">
        <f t="shared" si="11"/>
        <v>608</v>
      </c>
      <c r="K83" s="23">
        <v>275</v>
      </c>
      <c r="L83" s="23">
        <f t="shared" si="12"/>
        <v>1457</v>
      </c>
      <c r="M83" s="21">
        <f t="shared" si="10"/>
        <v>18543</v>
      </c>
    </row>
    <row r="84" spans="1:66" x14ac:dyDescent="0.25">
      <c r="A84" s="9">
        <v>76</v>
      </c>
      <c r="B84" t="s">
        <v>54</v>
      </c>
      <c r="C84" t="s">
        <v>291</v>
      </c>
      <c r="D84" t="s">
        <v>310</v>
      </c>
      <c r="E84" s="9" t="s">
        <v>240</v>
      </c>
      <c r="F84" t="s">
        <v>158</v>
      </c>
      <c r="G84" s="21">
        <v>23467.5</v>
      </c>
      <c r="H84" s="21">
        <f t="shared" si="9"/>
        <v>673.52</v>
      </c>
      <c r="I84" s="21">
        <v>0</v>
      </c>
      <c r="J84" s="21">
        <f t="shared" si="11"/>
        <v>713.41</v>
      </c>
      <c r="K84" s="21">
        <v>250</v>
      </c>
      <c r="L84" s="23">
        <f t="shared" si="12"/>
        <v>1636.93</v>
      </c>
      <c r="M84" s="21">
        <f>+G84-L84</f>
        <v>21830.57</v>
      </c>
    </row>
    <row r="85" spans="1:66" x14ac:dyDescent="0.25">
      <c r="A85" s="9">
        <v>77</v>
      </c>
      <c r="B85" s="7" t="s">
        <v>55</v>
      </c>
      <c r="C85" t="s">
        <v>291</v>
      </c>
      <c r="D85" s="7" t="s">
        <v>424</v>
      </c>
      <c r="E85" s="9" t="s">
        <v>239</v>
      </c>
      <c r="F85" t="s">
        <v>159</v>
      </c>
      <c r="G85" s="21">
        <v>23500</v>
      </c>
      <c r="H85" s="21">
        <f t="shared" si="9"/>
        <v>674.45</v>
      </c>
      <c r="I85" s="21">
        <v>0</v>
      </c>
      <c r="J85" s="21">
        <f t="shared" si="11"/>
        <v>714.4</v>
      </c>
      <c r="K85" s="21">
        <v>275</v>
      </c>
      <c r="L85" s="23">
        <f t="shared" si="12"/>
        <v>1663.85</v>
      </c>
      <c r="M85" s="21">
        <f t="shared" si="10"/>
        <v>21836.15</v>
      </c>
    </row>
    <row r="86" spans="1:66" x14ac:dyDescent="0.25">
      <c r="A86" s="9">
        <v>78</v>
      </c>
      <c r="B86" t="s">
        <v>57</v>
      </c>
      <c r="C86" t="s">
        <v>291</v>
      </c>
      <c r="D86" t="s">
        <v>45</v>
      </c>
      <c r="E86" s="9" t="s">
        <v>239</v>
      </c>
      <c r="F86" t="s">
        <v>159</v>
      </c>
      <c r="G86" s="21">
        <v>20000</v>
      </c>
      <c r="H86" s="21">
        <f t="shared" si="9"/>
        <v>574</v>
      </c>
      <c r="I86" s="23">
        <v>0</v>
      </c>
      <c r="J86" s="21">
        <f t="shared" si="11"/>
        <v>608</v>
      </c>
      <c r="K86" s="23">
        <v>3590.46</v>
      </c>
      <c r="L86" s="23">
        <f t="shared" si="12"/>
        <v>4772.46</v>
      </c>
      <c r="M86" s="21">
        <f t="shared" si="10"/>
        <v>15227.54</v>
      </c>
    </row>
    <row r="87" spans="1:66" x14ac:dyDescent="0.25">
      <c r="A87" s="9">
        <v>79</v>
      </c>
      <c r="B87" t="s">
        <v>58</v>
      </c>
      <c r="C87" t="s">
        <v>291</v>
      </c>
      <c r="D87" t="s">
        <v>59</v>
      </c>
      <c r="E87" s="9" t="s">
        <v>240</v>
      </c>
      <c r="F87" t="s">
        <v>159</v>
      </c>
      <c r="G87" s="41">
        <v>25000</v>
      </c>
      <c r="H87" s="21">
        <f t="shared" si="9"/>
        <v>717.5</v>
      </c>
      <c r="I87" s="41">
        <v>0</v>
      </c>
      <c r="J87" s="21">
        <f t="shared" si="11"/>
        <v>760</v>
      </c>
      <c r="K87" s="41">
        <v>275</v>
      </c>
      <c r="L87" s="23">
        <f t="shared" si="12"/>
        <v>1752.5</v>
      </c>
      <c r="M87" s="21">
        <f t="shared" si="10"/>
        <v>23247.5</v>
      </c>
    </row>
    <row r="88" spans="1:66" x14ac:dyDescent="0.25">
      <c r="A88" s="9">
        <v>80</v>
      </c>
      <c r="B88" t="s">
        <v>315</v>
      </c>
      <c r="C88" t="s">
        <v>291</v>
      </c>
      <c r="D88" t="s">
        <v>343</v>
      </c>
      <c r="E88" s="9" t="s">
        <v>240</v>
      </c>
      <c r="F88" s="34" t="s">
        <v>159</v>
      </c>
      <c r="G88" s="41">
        <v>40000</v>
      </c>
      <c r="H88" s="21">
        <f t="shared" si="9"/>
        <v>1148</v>
      </c>
      <c r="I88" s="41">
        <v>0</v>
      </c>
      <c r="J88" s="21">
        <f t="shared" si="11"/>
        <v>1216</v>
      </c>
      <c r="K88" s="41">
        <v>355</v>
      </c>
      <c r="L88" s="23">
        <f t="shared" si="12"/>
        <v>2719</v>
      </c>
      <c r="M88" s="21">
        <f t="shared" si="10"/>
        <v>37281</v>
      </c>
    </row>
    <row r="89" spans="1:66" x14ac:dyDescent="0.25">
      <c r="A89" s="9">
        <v>81</v>
      </c>
      <c r="B89" s="4" t="s">
        <v>195</v>
      </c>
      <c r="C89" t="s">
        <v>291</v>
      </c>
      <c r="D89" s="4" t="s">
        <v>45</v>
      </c>
      <c r="E89" s="9" t="s">
        <v>239</v>
      </c>
      <c r="F89" s="5" t="s">
        <v>159</v>
      </c>
      <c r="G89" s="25">
        <v>20000</v>
      </c>
      <c r="H89" s="21">
        <f t="shared" si="9"/>
        <v>574</v>
      </c>
      <c r="I89" s="23">
        <v>0</v>
      </c>
      <c r="J89" s="21">
        <f t="shared" si="11"/>
        <v>608</v>
      </c>
      <c r="K89" s="23">
        <v>6170.35</v>
      </c>
      <c r="L89" s="23">
        <f t="shared" si="12"/>
        <v>7352.35</v>
      </c>
      <c r="M89" s="21">
        <f t="shared" si="10"/>
        <v>12647.65</v>
      </c>
    </row>
    <row r="90" spans="1:66" x14ac:dyDescent="0.25">
      <c r="A90" s="9">
        <v>82</v>
      </c>
      <c r="B90" t="s">
        <v>170</v>
      </c>
      <c r="C90" t="s">
        <v>291</v>
      </c>
      <c r="D90" t="s">
        <v>52</v>
      </c>
      <c r="E90" s="9" t="s">
        <v>240</v>
      </c>
      <c r="F90" t="s">
        <v>159</v>
      </c>
      <c r="G90" s="41">
        <v>20000</v>
      </c>
      <c r="H90" s="21">
        <f t="shared" si="9"/>
        <v>574</v>
      </c>
      <c r="I90" s="23">
        <v>0</v>
      </c>
      <c r="J90" s="21">
        <f t="shared" si="11"/>
        <v>608</v>
      </c>
      <c r="K90" s="41">
        <v>2878.15</v>
      </c>
      <c r="L90" s="23">
        <f t="shared" si="12"/>
        <v>4060.15</v>
      </c>
      <c r="M90" s="33">
        <f t="shared" si="10"/>
        <v>15939.85</v>
      </c>
    </row>
    <row r="91" spans="1:66" x14ac:dyDescent="0.25">
      <c r="A91" s="9">
        <v>83</v>
      </c>
      <c r="B91" t="s">
        <v>155</v>
      </c>
      <c r="C91" t="s">
        <v>291</v>
      </c>
      <c r="D91" t="s">
        <v>59</v>
      </c>
      <c r="E91" s="9" t="s">
        <v>240</v>
      </c>
      <c r="F91" t="s">
        <v>159</v>
      </c>
      <c r="G91" s="41">
        <v>25000</v>
      </c>
      <c r="H91" s="21">
        <f t="shared" si="9"/>
        <v>717.5</v>
      </c>
      <c r="I91" s="41">
        <v>0</v>
      </c>
      <c r="J91" s="21">
        <f t="shared" si="11"/>
        <v>760</v>
      </c>
      <c r="K91" s="41">
        <v>10835.51</v>
      </c>
      <c r="L91" s="23">
        <f t="shared" si="12"/>
        <v>12313.01</v>
      </c>
      <c r="M91" s="21">
        <f t="shared" si="10"/>
        <v>12686.99</v>
      </c>
    </row>
    <row r="92" spans="1:66" x14ac:dyDescent="0.25">
      <c r="A92" s="9">
        <v>84</v>
      </c>
      <c r="B92" t="s">
        <v>169</v>
      </c>
      <c r="C92" t="s">
        <v>291</v>
      </c>
      <c r="D92" t="s">
        <v>59</v>
      </c>
      <c r="E92" s="9" t="s">
        <v>240</v>
      </c>
      <c r="F92" t="s">
        <v>159</v>
      </c>
      <c r="G92" s="41">
        <v>25000</v>
      </c>
      <c r="H92" s="21">
        <f t="shared" si="9"/>
        <v>717.5</v>
      </c>
      <c r="I92" s="41">
        <v>0</v>
      </c>
      <c r="J92" s="21">
        <f t="shared" si="11"/>
        <v>760</v>
      </c>
      <c r="K92" s="41">
        <v>7220.5</v>
      </c>
      <c r="L92" s="23">
        <f t="shared" si="12"/>
        <v>8698</v>
      </c>
      <c r="M92" s="21">
        <f t="shared" si="10"/>
        <v>16302</v>
      </c>
    </row>
    <row r="93" spans="1:66" x14ac:dyDescent="0.25">
      <c r="A93" s="9">
        <v>85</v>
      </c>
      <c r="B93" t="s">
        <v>56</v>
      </c>
      <c r="C93" t="s">
        <v>291</v>
      </c>
      <c r="D93" t="s">
        <v>45</v>
      </c>
      <c r="E93" s="9" t="s">
        <v>239</v>
      </c>
      <c r="F93" t="s">
        <v>158</v>
      </c>
      <c r="G93" s="41">
        <v>20000</v>
      </c>
      <c r="H93" s="21">
        <f t="shared" si="9"/>
        <v>574</v>
      </c>
      <c r="I93" s="23">
        <v>0</v>
      </c>
      <c r="J93" s="21">
        <f t="shared" si="11"/>
        <v>608</v>
      </c>
      <c r="K93" s="41">
        <v>2700.33</v>
      </c>
      <c r="L93" s="23">
        <f t="shared" si="12"/>
        <v>3882.33</v>
      </c>
      <c r="M93" s="21">
        <f t="shared" si="10"/>
        <v>16117.67</v>
      </c>
    </row>
    <row r="94" spans="1:66" x14ac:dyDescent="0.25">
      <c r="A94" s="9">
        <v>86</v>
      </c>
      <c r="B94" t="s">
        <v>373</v>
      </c>
      <c r="C94" t="s">
        <v>291</v>
      </c>
      <c r="D94" t="s">
        <v>166</v>
      </c>
      <c r="E94" s="9" t="s">
        <v>240</v>
      </c>
      <c r="F94" t="s">
        <v>159</v>
      </c>
      <c r="G94" s="25">
        <v>47000</v>
      </c>
      <c r="H94" s="21">
        <f t="shared" si="9"/>
        <v>1348.9</v>
      </c>
      <c r="I94" s="25">
        <v>0</v>
      </c>
      <c r="J94" s="21">
        <f t="shared" si="11"/>
        <v>1428.8</v>
      </c>
      <c r="K94" s="41">
        <v>4959.25</v>
      </c>
      <c r="L94" s="23">
        <f t="shared" si="12"/>
        <v>7736.95</v>
      </c>
      <c r="M94" s="21">
        <f t="shared" si="10"/>
        <v>39263.050000000003</v>
      </c>
    </row>
    <row r="95" spans="1:66" s="7" customFormat="1" x14ac:dyDescent="0.25">
      <c r="A95" s="9">
        <v>87</v>
      </c>
      <c r="B95" t="s">
        <v>276</v>
      </c>
      <c r="C95" t="s">
        <v>291</v>
      </c>
      <c r="D95" t="s">
        <v>59</v>
      </c>
      <c r="E95" s="9" t="s">
        <v>240</v>
      </c>
      <c r="F95" s="34" t="s">
        <v>159</v>
      </c>
      <c r="G95" s="25">
        <v>36000</v>
      </c>
      <c r="H95" s="21">
        <f t="shared" si="9"/>
        <v>1033.2</v>
      </c>
      <c r="I95" s="23">
        <v>0</v>
      </c>
      <c r="J95" s="21">
        <f t="shared" si="11"/>
        <v>1094.4000000000001</v>
      </c>
      <c r="K95" s="23">
        <v>175</v>
      </c>
      <c r="L95" s="23">
        <f t="shared" si="12"/>
        <v>2302.6</v>
      </c>
      <c r="M95" s="21">
        <f t="shared" si="10"/>
        <v>33697.4</v>
      </c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</row>
    <row r="96" spans="1:66" x14ac:dyDescent="0.25">
      <c r="A96" s="9">
        <v>88</v>
      </c>
      <c r="B96" t="s">
        <v>277</v>
      </c>
      <c r="C96" t="s">
        <v>291</v>
      </c>
      <c r="D96" t="s">
        <v>310</v>
      </c>
      <c r="E96" s="9" t="s">
        <v>240</v>
      </c>
      <c r="F96" t="s">
        <v>159</v>
      </c>
      <c r="G96" s="25">
        <v>25000</v>
      </c>
      <c r="H96" s="21">
        <f t="shared" si="9"/>
        <v>717.5</v>
      </c>
      <c r="I96" s="41">
        <v>0</v>
      </c>
      <c r="J96" s="21">
        <f t="shared" si="11"/>
        <v>760</v>
      </c>
      <c r="K96" s="41">
        <v>175</v>
      </c>
      <c r="L96" s="23">
        <f t="shared" si="12"/>
        <v>1652.5</v>
      </c>
      <c r="M96" s="21">
        <f t="shared" si="10"/>
        <v>23347.5</v>
      </c>
    </row>
    <row r="97" spans="1:66" x14ac:dyDescent="0.25">
      <c r="A97" s="9">
        <v>89</v>
      </c>
      <c r="B97" t="s">
        <v>285</v>
      </c>
      <c r="C97" t="s">
        <v>291</v>
      </c>
      <c r="D97" t="s">
        <v>59</v>
      </c>
      <c r="E97" s="9" t="s">
        <v>240</v>
      </c>
      <c r="F97" t="s">
        <v>159</v>
      </c>
      <c r="G97" s="41">
        <v>8333.33</v>
      </c>
      <c r="H97" s="21">
        <f t="shared" si="9"/>
        <v>239.17</v>
      </c>
      <c r="I97" s="23">
        <v>0</v>
      </c>
      <c r="J97" s="21">
        <f t="shared" si="11"/>
        <v>253.33</v>
      </c>
      <c r="K97" s="23">
        <v>175</v>
      </c>
      <c r="L97" s="23">
        <f t="shared" si="12"/>
        <v>667.5</v>
      </c>
      <c r="M97" s="21">
        <f t="shared" si="10"/>
        <v>7665.83</v>
      </c>
    </row>
    <row r="98" spans="1:66" x14ac:dyDescent="0.25">
      <c r="A98" s="9">
        <v>90</v>
      </c>
      <c r="B98" s="8" t="s">
        <v>350</v>
      </c>
      <c r="C98" t="s">
        <v>291</v>
      </c>
      <c r="D98" t="s">
        <v>425</v>
      </c>
      <c r="E98" s="9" t="s">
        <v>239</v>
      </c>
      <c r="F98" t="s">
        <v>159</v>
      </c>
      <c r="G98" s="41">
        <v>26000</v>
      </c>
      <c r="H98" s="21">
        <f t="shared" si="9"/>
        <v>746.2</v>
      </c>
      <c r="I98" s="23">
        <v>0</v>
      </c>
      <c r="J98" s="21">
        <f t="shared" si="11"/>
        <v>790.4</v>
      </c>
      <c r="K98" s="23">
        <v>25</v>
      </c>
      <c r="L98" s="23">
        <f t="shared" si="12"/>
        <v>1561.6</v>
      </c>
      <c r="M98" s="33">
        <f>+G98-L98</f>
        <v>24438.400000000001</v>
      </c>
    </row>
    <row r="99" spans="1:66" x14ac:dyDescent="0.25">
      <c r="A99" s="9">
        <v>91</v>
      </c>
      <c r="B99" t="s">
        <v>309</v>
      </c>
      <c r="C99" t="s">
        <v>291</v>
      </c>
      <c r="D99" t="s">
        <v>310</v>
      </c>
      <c r="E99" s="9" t="s">
        <v>240</v>
      </c>
      <c r="F99" t="s">
        <v>159</v>
      </c>
      <c r="G99" s="25">
        <v>25000</v>
      </c>
      <c r="H99" s="21">
        <f t="shared" si="9"/>
        <v>717.5</v>
      </c>
      <c r="I99" s="23">
        <v>0</v>
      </c>
      <c r="J99" s="21">
        <f t="shared" si="11"/>
        <v>760</v>
      </c>
      <c r="K99" s="23">
        <v>175</v>
      </c>
      <c r="L99" s="23">
        <f t="shared" si="12"/>
        <v>1652.5</v>
      </c>
      <c r="M99" s="21">
        <f t="shared" si="10"/>
        <v>23347.5</v>
      </c>
    </row>
    <row r="100" spans="1:66" x14ac:dyDescent="0.25">
      <c r="A100" s="9">
        <v>92</v>
      </c>
      <c r="B100" t="s">
        <v>311</v>
      </c>
      <c r="C100" t="s">
        <v>291</v>
      </c>
      <c r="D100" t="s">
        <v>59</v>
      </c>
      <c r="E100" s="9" t="s">
        <v>240</v>
      </c>
      <c r="F100" t="s">
        <v>159</v>
      </c>
      <c r="G100" s="25">
        <v>25000</v>
      </c>
      <c r="H100" s="21">
        <f t="shared" si="9"/>
        <v>717.5</v>
      </c>
      <c r="I100" s="25">
        <v>0</v>
      </c>
      <c r="J100" s="21">
        <f t="shared" si="11"/>
        <v>760</v>
      </c>
      <c r="K100" s="41">
        <v>175</v>
      </c>
      <c r="L100" s="23">
        <f t="shared" si="12"/>
        <v>1652.5</v>
      </c>
      <c r="M100" s="21">
        <f t="shared" si="10"/>
        <v>23347.5</v>
      </c>
    </row>
    <row r="101" spans="1:66" s="15" customFormat="1" x14ac:dyDescent="0.25">
      <c r="A101" s="9">
        <v>93</v>
      </c>
      <c r="B101" t="s">
        <v>335</v>
      </c>
      <c r="C101" t="s">
        <v>291</v>
      </c>
      <c r="D101" t="s">
        <v>59</v>
      </c>
      <c r="E101" s="9" t="s">
        <v>240</v>
      </c>
      <c r="F101" t="s">
        <v>159</v>
      </c>
      <c r="G101" s="25">
        <v>25000</v>
      </c>
      <c r="H101" s="21">
        <f t="shared" si="9"/>
        <v>717.5</v>
      </c>
      <c r="I101" s="25">
        <v>0</v>
      </c>
      <c r="J101" s="21">
        <f t="shared" si="11"/>
        <v>760</v>
      </c>
      <c r="K101" s="41">
        <v>4757.68</v>
      </c>
      <c r="L101" s="23">
        <f t="shared" si="12"/>
        <v>6235.18</v>
      </c>
      <c r="M101" s="21">
        <f t="shared" si="10"/>
        <v>18764.82</v>
      </c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</row>
    <row r="102" spans="1:66" x14ac:dyDescent="0.25">
      <c r="A102" s="9">
        <v>94</v>
      </c>
      <c r="B102" t="s">
        <v>336</v>
      </c>
      <c r="C102" t="s">
        <v>291</v>
      </c>
      <c r="D102" t="s">
        <v>151</v>
      </c>
      <c r="E102" s="9" t="s">
        <v>240</v>
      </c>
      <c r="F102" t="s">
        <v>159</v>
      </c>
      <c r="G102" s="25">
        <v>25000</v>
      </c>
      <c r="H102" s="21">
        <f t="shared" si="9"/>
        <v>717.5</v>
      </c>
      <c r="I102" s="25">
        <v>0</v>
      </c>
      <c r="J102" s="21">
        <f t="shared" si="11"/>
        <v>760</v>
      </c>
      <c r="K102" s="25">
        <v>25</v>
      </c>
      <c r="L102" s="23">
        <f t="shared" si="12"/>
        <v>1502.5</v>
      </c>
      <c r="M102" s="21">
        <f t="shared" si="10"/>
        <v>23497.5</v>
      </c>
    </row>
    <row r="103" spans="1:66" x14ac:dyDescent="0.25">
      <c r="A103" s="9">
        <v>95</v>
      </c>
      <c r="B103" t="s">
        <v>357</v>
      </c>
      <c r="C103" t="s">
        <v>291</v>
      </c>
      <c r="D103" t="s">
        <v>45</v>
      </c>
      <c r="E103" s="9" t="s">
        <v>239</v>
      </c>
      <c r="F103" t="s">
        <v>159</v>
      </c>
      <c r="G103" s="23">
        <v>20000</v>
      </c>
      <c r="H103" s="21">
        <f t="shared" si="9"/>
        <v>574</v>
      </c>
      <c r="I103" s="23">
        <v>0</v>
      </c>
      <c r="J103" s="21">
        <f t="shared" si="11"/>
        <v>608</v>
      </c>
      <c r="K103" s="41">
        <v>1175</v>
      </c>
      <c r="L103" s="23">
        <f t="shared" si="12"/>
        <v>2357</v>
      </c>
      <c r="M103" s="21">
        <f t="shared" si="10"/>
        <v>17643</v>
      </c>
    </row>
    <row r="104" spans="1:66" x14ac:dyDescent="0.25">
      <c r="A104" s="9">
        <v>96</v>
      </c>
      <c r="B104" t="s">
        <v>358</v>
      </c>
      <c r="C104" t="s">
        <v>291</v>
      </c>
      <c r="D104" t="s">
        <v>45</v>
      </c>
      <c r="E104" s="9" t="s">
        <v>239</v>
      </c>
      <c r="F104" t="s">
        <v>159</v>
      </c>
      <c r="G104" s="41">
        <v>20000</v>
      </c>
      <c r="H104" s="21">
        <f t="shared" si="9"/>
        <v>574</v>
      </c>
      <c r="I104" s="23">
        <v>0</v>
      </c>
      <c r="J104" s="21">
        <f t="shared" si="11"/>
        <v>608</v>
      </c>
      <c r="K104" s="23">
        <v>175</v>
      </c>
      <c r="L104" s="23">
        <f>H104+I104+J104+K104</f>
        <v>1357</v>
      </c>
      <c r="M104" s="21">
        <f t="shared" si="10"/>
        <v>18643</v>
      </c>
    </row>
    <row r="105" spans="1:66" x14ac:dyDescent="0.25">
      <c r="A105" s="9">
        <v>97</v>
      </c>
      <c r="B105" t="s">
        <v>414</v>
      </c>
      <c r="C105" t="s">
        <v>291</v>
      </c>
      <c r="D105" t="s">
        <v>415</v>
      </c>
      <c r="E105" s="9" t="s">
        <v>240</v>
      </c>
      <c r="F105" t="s">
        <v>159</v>
      </c>
      <c r="G105" s="23">
        <v>20000</v>
      </c>
      <c r="H105" s="21">
        <f t="shared" si="9"/>
        <v>574</v>
      </c>
      <c r="I105" s="23">
        <v>0</v>
      </c>
      <c r="J105" s="21">
        <f t="shared" si="11"/>
        <v>608</v>
      </c>
      <c r="K105" s="23">
        <v>25</v>
      </c>
      <c r="L105" s="23">
        <f t="shared" ref="L105" si="13">H105+I105+J105+K105</f>
        <v>1207</v>
      </c>
      <c r="M105" s="21">
        <f t="shared" si="10"/>
        <v>18793</v>
      </c>
    </row>
    <row r="106" spans="1:66" x14ac:dyDescent="0.25">
      <c r="A106" s="9">
        <v>98</v>
      </c>
      <c r="B106" t="s">
        <v>416</v>
      </c>
      <c r="C106" t="s">
        <v>291</v>
      </c>
      <c r="D106" t="s">
        <v>45</v>
      </c>
      <c r="E106" s="9" t="s">
        <v>239</v>
      </c>
      <c r="F106" t="s">
        <v>159</v>
      </c>
      <c r="G106" s="23">
        <v>20000</v>
      </c>
      <c r="H106" s="21">
        <f t="shared" si="9"/>
        <v>574</v>
      </c>
      <c r="I106" s="23">
        <v>0</v>
      </c>
      <c r="J106" s="21">
        <f t="shared" si="11"/>
        <v>608</v>
      </c>
      <c r="K106" s="41">
        <v>1125</v>
      </c>
      <c r="L106" s="23">
        <f>H106+I106+J106+K106</f>
        <v>2307</v>
      </c>
      <c r="M106" s="21">
        <f>+G106-L106</f>
        <v>17693</v>
      </c>
    </row>
    <row r="107" spans="1:66" x14ac:dyDescent="0.25">
      <c r="A107" s="9">
        <v>99</v>
      </c>
      <c r="B107" t="s">
        <v>439</v>
      </c>
      <c r="C107" t="s">
        <v>291</v>
      </c>
      <c r="D107" t="s">
        <v>45</v>
      </c>
      <c r="E107" s="9" t="s">
        <v>239</v>
      </c>
      <c r="F107" t="s">
        <v>159</v>
      </c>
      <c r="G107" s="23">
        <v>20000</v>
      </c>
      <c r="H107" s="21">
        <f t="shared" si="9"/>
        <v>574</v>
      </c>
      <c r="I107" s="23">
        <v>0</v>
      </c>
      <c r="J107" s="21">
        <f t="shared" si="11"/>
        <v>608</v>
      </c>
      <c r="K107" s="23">
        <v>25</v>
      </c>
      <c r="L107" s="23">
        <f>H107+I107+J107+K107</f>
        <v>1207</v>
      </c>
      <c r="M107" s="21">
        <f>+G107-L107</f>
        <v>18793</v>
      </c>
    </row>
    <row r="108" spans="1:66" x14ac:dyDescent="0.25">
      <c r="A108" s="9">
        <v>100</v>
      </c>
      <c r="B108" t="s">
        <v>440</v>
      </c>
      <c r="C108" t="s">
        <v>291</v>
      </c>
      <c r="D108" t="s">
        <v>161</v>
      </c>
      <c r="E108" s="9" t="s">
        <v>239</v>
      </c>
      <c r="F108" t="s">
        <v>159</v>
      </c>
      <c r="G108" s="23">
        <v>35000</v>
      </c>
      <c r="H108" s="21">
        <f t="shared" si="9"/>
        <v>1004.5</v>
      </c>
      <c r="I108" s="23">
        <v>0</v>
      </c>
      <c r="J108" s="21">
        <f t="shared" si="11"/>
        <v>1064</v>
      </c>
      <c r="K108" s="23">
        <v>25</v>
      </c>
      <c r="L108" s="23">
        <f t="shared" ref="L108" si="14">H108+I108+J108+K108</f>
        <v>2093.5</v>
      </c>
      <c r="M108" s="21">
        <f t="shared" ref="M108" si="15">+G108-L108</f>
        <v>32906.5</v>
      </c>
    </row>
    <row r="109" spans="1:66" x14ac:dyDescent="0.25">
      <c r="A109" s="9">
        <v>101</v>
      </c>
      <c r="B109" t="s">
        <v>441</v>
      </c>
      <c r="C109" t="s">
        <v>291</v>
      </c>
      <c r="D109" t="s">
        <v>442</v>
      </c>
      <c r="E109" s="9" t="s">
        <v>239</v>
      </c>
      <c r="F109" t="s">
        <v>159</v>
      </c>
      <c r="G109" s="23">
        <v>45000</v>
      </c>
      <c r="H109" s="21">
        <f t="shared" si="9"/>
        <v>1291.5</v>
      </c>
      <c r="I109" s="23">
        <v>1148.33</v>
      </c>
      <c r="J109" s="21">
        <f t="shared" si="11"/>
        <v>1368</v>
      </c>
      <c r="K109" s="23">
        <v>25</v>
      </c>
      <c r="L109" s="23">
        <f>H109+I109+J109+K109</f>
        <v>3832.83</v>
      </c>
      <c r="M109" s="21">
        <f>+G109-L109</f>
        <v>41167.17</v>
      </c>
    </row>
    <row r="110" spans="1:66" x14ac:dyDescent="0.25">
      <c r="A110" s="9">
        <v>102</v>
      </c>
      <c r="B110" t="s">
        <v>481</v>
      </c>
      <c r="C110" t="s">
        <v>291</v>
      </c>
      <c r="D110" t="s">
        <v>415</v>
      </c>
      <c r="E110" s="9" t="s">
        <v>240</v>
      </c>
      <c r="F110" t="s">
        <v>159</v>
      </c>
      <c r="G110" s="23">
        <v>20000</v>
      </c>
      <c r="H110" s="21">
        <f t="shared" si="9"/>
        <v>574</v>
      </c>
      <c r="J110" s="21">
        <f t="shared" si="11"/>
        <v>608</v>
      </c>
      <c r="K110" s="23">
        <v>25</v>
      </c>
      <c r="L110" s="23">
        <f>H110+I110+J110+K110</f>
        <v>1207</v>
      </c>
      <c r="M110" s="21">
        <f>+G110-L110</f>
        <v>18793</v>
      </c>
    </row>
    <row r="111" spans="1:66" x14ac:dyDescent="0.25">
      <c r="A111" s="9">
        <v>103</v>
      </c>
      <c r="B111" t="s">
        <v>167</v>
      </c>
      <c r="C111" t="s">
        <v>291</v>
      </c>
      <c r="D111" t="s">
        <v>143</v>
      </c>
      <c r="E111" s="9" t="s">
        <v>240</v>
      </c>
      <c r="F111" t="s">
        <v>159</v>
      </c>
      <c r="G111" s="21">
        <v>29000</v>
      </c>
      <c r="H111" s="21">
        <f t="shared" si="9"/>
        <v>832.3</v>
      </c>
      <c r="I111" s="41">
        <v>0</v>
      </c>
      <c r="J111" s="21">
        <f t="shared" si="11"/>
        <v>881.6</v>
      </c>
      <c r="K111" s="41">
        <v>9364.39</v>
      </c>
      <c r="L111" s="23">
        <f t="shared" si="12"/>
        <v>11078.29</v>
      </c>
      <c r="M111" s="21">
        <f>+G111-L111</f>
        <v>17921.71</v>
      </c>
    </row>
    <row r="112" spans="1:66" x14ac:dyDescent="0.25">
      <c r="A112" s="9">
        <v>104</v>
      </c>
      <c r="B112" t="s">
        <v>400</v>
      </c>
      <c r="C112" t="s">
        <v>291</v>
      </c>
      <c r="D112" t="s">
        <v>59</v>
      </c>
      <c r="E112" s="9" t="s">
        <v>240</v>
      </c>
      <c r="F112" t="s">
        <v>159</v>
      </c>
      <c r="G112" s="41">
        <v>30000</v>
      </c>
      <c r="H112" s="21">
        <f t="shared" si="9"/>
        <v>861</v>
      </c>
      <c r="I112" s="23">
        <v>0</v>
      </c>
      <c r="J112" s="21">
        <f t="shared" si="11"/>
        <v>912</v>
      </c>
      <c r="K112" s="23">
        <v>175</v>
      </c>
      <c r="L112" s="23">
        <f t="shared" si="12"/>
        <v>1948</v>
      </c>
      <c r="M112" s="21">
        <f>+G112-L112</f>
        <v>28052</v>
      </c>
    </row>
    <row r="113" spans="1:66" x14ac:dyDescent="0.25">
      <c r="A113" s="9">
        <v>105</v>
      </c>
      <c r="B113" s="4" t="s">
        <v>191</v>
      </c>
      <c r="C113" s="4" t="s">
        <v>300</v>
      </c>
      <c r="D113" s="4" t="s">
        <v>14</v>
      </c>
      <c r="E113" s="9" t="s">
        <v>239</v>
      </c>
      <c r="F113" t="s">
        <v>159</v>
      </c>
      <c r="G113" s="21">
        <v>36000</v>
      </c>
      <c r="H113" s="21">
        <f t="shared" si="9"/>
        <v>1033.2</v>
      </c>
      <c r="I113" s="41">
        <v>0</v>
      </c>
      <c r="J113" s="21">
        <f t="shared" si="11"/>
        <v>1094.4000000000001</v>
      </c>
      <c r="K113" s="41">
        <v>1890.46</v>
      </c>
      <c r="L113" s="23">
        <f t="shared" si="12"/>
        <v>4018.06</v>
      </c>
      <c r="M113" s="21">
        <f t="shared" si="10"/>
        <v>31981.94</v>
      </c>
    </row>
    <row r="114" spans="1:66" x14ac:dyDescent="0.25">
      <c r="A114" s="9">
        <v>106</v>
      </c>
      <c r="B114" t="s">
        <v>190</v>
      </c>
      <c r="C114" s="4" t="s">
        <v>300</v>
      </c>
      <c r="D114" s="32" t="s">
        <v>383</v>
      </c>
      <c r="E114" s="9" t="s">
        <v>239</v>
      </c>
      <c r="F114" t="s">
        <v>159</v>
      </c>
      <c r="G114" s="21">
        <v>60000</v>
      </c>
      <c r="H114" s="21">
        <f t="shared" si="9"/>
        <v>1722</v>
      </c>
      <c r="I114" s="25">
        <v>0</v>
      </c>
      <c r="J114" s="21">
        <f t="shared" si="11"/>
        <v>1824</v>
      </c>
      <c r="K114" s="25">
        <v>175</v>
      </c>
      <c r="L114" s="23">
        <f t="shared" si="12"/>
        <v>3721</v>
      </c>
      <c r="M114" s="21">
        <f t="shared" si="10"/>
        <v>56279</v>
      </c>
    </row>
    <row r="115" spans="1:66" x14ac:dyDescent="0.25">
      <c r="A115" s="9">
        <v>107</v>
      </c>
      <c r="B115" t="s">
        <v>145</v>
      </c>
      <c r="C115" s="4" t="s">
        <v>300</v>
      </c>
      <c r="D115" s="4" t="s">
        <v>384</v>
      </c>
      <c r="E115" s="9" t="s">
        <v>239</v>
      </c>
      <c r="F115" t="s">
        <v>159</v>
      </c>
      <c r="G115" s="41">
        <v>50000</v>
      </c>
      <c r="H115" s="21">
        <f t="shared" si="9"/>
        <v>1435</v>
      </c>
      <c r="I115" s="41">
        <v>0</v>
      </c>
      <c r="J115" s="21">
        <f t="shared" si="11"/>
        <v>1520</v>
      </c>
      <c r="K115" s="41">
        <v>6243.24</v>
      </c>
      <c r="L115" s="23">
        <f t="shared" si="12"/>
        <v>9198.24</v>
      </c>
      <c r="M115" s="21">
        <f t="shared" si="10"/>
        <v>40801.760000000002</v>
      </c>
    </row>
    <row r="116" spans="1:66" x14ac:dyDescent="0.25">
      <c r="A116" s="9">
        <v>108</v>
      </c>
      <c r="B116" s="4" t="s">
        <v>281</v>
      </c>
      <c r="C116" s="4" t="s">
        <v>300</v>
      </c>
      <c r="D116" s="4" t="s">
        <v>384</v>
      </c>
      <c r="E116" s="9" t="s">
        <v>240</v>
      </c>
      <c r="F116" t="s">
        <v>158</v>
      </c>
      <c r="G116" s="41">
        <v>50000</v>
      </c>
      <c r="H116" s="21">
        <f t="shared" si="9"/>
        <v>1435</v>
      </c>
      <c r="I116" s="41">
        <v>0</v>
      </c>
      <c r="J116" s="21">
        <f t="shared" si="11"/>
        <v>1520</v>
      </c>
      <c r="K116" s="41">
        <v>1449.4</v>
      </c>
      <c r="L116" s="23">
        <f t="shared" si="12"/>
        <v>4404.3999999999996</v>
      </c>
      <c r="M116" s="21">
        <f t="shared" si="10"/>
        <v>45595.6</v>
      </c>
    </row>
    <row r="117" spans="1:66" x14ac:dyDescent="0.25">
      <c r="A117" s="9">
        <v>109</v>
      </c>
      <c r="B117" s="4" t="s">
        <v>349</v>
      </c>
      <c r="C117" s="4" t="s">
        <v>300</v>
      </c>
      <c r="D117" s="4" t="s">
        <v>383</v>
      </c>
      <c r="E117" s="9" t="s">
        <v>239</v>
      </c>
      <c r="F117" t="s">
        <v>158</v>
      </c>
      <c r="G117" s="35">
        <v>56000</v>
      </c>
      <c r="H117" s="21">
        <f t="shared" si="9"/>
        <v>1607.2</v>
      </c>
      <c r="I117" s="21">
        <v>0</v>
      </c>
      <c r="J117" s="21">
        <f t="shared" si="11"/>
        <v>1702.4</v>
      </c>
      <c r="K117" s="25">
        <v>4075</v>
      </c>
      <c r="L117" s="23">
        <f t="shared" si="12"/>
        <v>7384.6</v>
      </c>
      <c r="M117" s="21">
        <f t="shared" si="10"/>
        <v>48615.4</v>
      </c>
    </row>
    <row r="118" spans="1:66" x14ac:dyDescent="0.25">
      <c r="A118" s="9">
        <v>110</v>
      </c>
      <c r="B118" s="4" t="s">
        <v>363</v>
      </c>
      <c r="C118" s="4" t="s">
        <v>300</v>
      </c>
      <c r="D118" s="4" t="s">
        <v>161</v>
      </c>
      <c r="E118" s="9" t="s">
        <v>239</v>
      </c>
      <c r="F118" s="4" t="s">
        <v>159</v>
      </c>
      <c r="G118" s="35">
        <v>37000</v>
      </c>
      <c r="H118" s="21">
        <f t="shared" si="9"/>
        <v>1061.9000000000001</v>
      </c>
      <c r="I118" s="23">
        <v>0</v>
      </c>
      <c r="J118" s="21">
        <f t="shared" si="11"/>
        <v>1124.8</v>
      </c>
      <c r="K118" s="23">
        <v>4600</v>
      </c>
      <c r="L118" s="23">
        <f t="shared" si="12"/>
        <v>6786.7</v>
      </c>
      <c r="M118" s="21">
        <f t="shared" si="10"/>
        <v>30213.3</v>
      </c>
    </row>
    <row r="119" spans="1:66" x14ac:dyDescent="0.25">
      <c r="A119" s="9">
        <v>111</v>
      </c>
      <c r="B119" s="4" t="s">
        <v>147</v>
      </c>
      <c r="C119" s="4" t="s">
        <v>226</v>
      </c>
      <c r="D119" s="4" t="s">
        <v>302</v>
      </c>
      <c r="E119" s="9" t="s">
        <v>239</v>
      </c>
      <c r="F119" s="4" t="s">
        <v>159</v>
      </c>
      <c r="G119" s="21">
        <v>50000</v>
      </c>
      <c r="H119" s="21">
        <f t="shared" si="9"/>
        <v>1435</v>
      </c>
      <c r="I119" s="21">
        <v>0</v>
      </c>
      <c r="J119" s="21">
        <f t="shared" si="11"/>
        <v>1520</v>
      </c>
      <c r="K119" s="21">
        <v>315</v>
      </c>
      <c r="L119" s="23">
        <f t="shared" si="12"/>
        <v>3270</v>
      </c>
      <c r="M119" s="21">
        <f t="shared" si="10"/>
        <v>46730</v>
      </c>
    </row>
    <row r="120" spans="1:66" x14ac:dyDescent="0.25">
      <c r="A120" s="9">
        <v>112</v>
      </c>
      <c r="B120" s="4" t="s">
        <v>297</v>
      </c>
      <c r="C120" s="4" t="s">
        <v>226</v>
      </c>
      <c r="D120" s="4" t="s">
        <v>426</v>
      </c>
      <c r="E120" s="9" t="s">
        <v>240</v>
      </c>
      <c r="F120" s="4" t="s">
        <v>158</v>
      </c>
      <c r="G120" s="21">
        <v>133000</v>
      </c>
      <c r="H120" s="21">
        <f t="shared" si="9"/>
        <v>3817.1</v>
      </c>
      <c r="I120" s="41">
        <v>19867.79</v>
      </c>
      <c r="J120" s="21">
        <f t="shared" si="11"/>
        <v>4043.2</v>
      </c>
      <c r="K120" s="21">
        <v>25</v>
      </c>
      <c r="L120" s="23">
        <f t="shared" si="12"/>
        <v>27753.09</v>
      </c>
      <c r="M120" s="21">
        <f t="shared" si="10"/>
        <v>105246.91</v>
      </c>
    </row>
    <row r="121" spans="1:66" x14ac:dyDescent="0.25">
      <c r="A121" s="9">
        <v>113</v>
      </c>
      <c r="B121" s="4" t="s">
        <v>32</v>
      </c>
      <c r="C121" s="4" t="s">
        <v>320</v>
      </c>
      <c r="D121" s="4" t="s">
        <v>401</v>
      </c>
      <c r="E121" s="9" t="s">
        <v>239</v>
      </c>
      <c r="F121" s="4" t="s">
        <v>159</v>
      </c>
      <c r="G121" s="21">
        <v>50000</v>
      </c>
      <c r="H121" s="21">
        <f t="shared" si="9"/>
        <v>1435</v>
      </c>
      <c r="I121" s="23">
        <v>0</v>
      </c>
      <c r="J121" s="21">
        <f t="shared" si="11"/>
        <v>1520</v>
      </c>
      <c r="K121" s="41">
        <v>3223.05</v>
      </c>
      <c r="L121" s="23">
        <f t="shared" si="12"/>
        <v>6178.05</v>
      </c>
      <c r="M121" s="21">
        <f t="shared" si="10"/>
        <v>43821.95</v>
      </c>
    </row>
    <row r="122" spans="1:66" s="7" customFormat="1" x14ac:dyDescent="0.25">
      <c r="A122" s="9">
        <v>114</v>
      </c>
      <c r="B122" s="4" t="s">
        <v>289</v>
      </c>
      <c r="C122" s="4" t="s">
        <v>288</v>
      </c>
      <c r="D122" s="4" t="s">
        <v>456</v>
      </c>
      <c r="E122" s="9" t="s">
        <v>239</v>
      </c>
      <c r="F122" s="4" t="s">
        <v>290</v>
      </c>
      <c r="G122" s="23">
        <v>65000</v>
      </c>
      <c r="H122" s="21">
        <f t="shared" si="9"/>
        <v>1865.5</v>
      </c>
      <c r="I122" s="23">
        <v>0</v>
      </c>
      <c r="J122" s="21">
        <f t="shared" si="11"/>
        <v>1976</v>
      </c>
      <c r="K122" s="23">
        <v>125</v>
      </c>
      <c r="L122" s="23">
        <f t="shared" si="12"/>
        <v>3966.5</v>
      </c>
      <c r="M122" s="21">
        <f>+G122-L122</f>
        <v>61033.5</v>
      </c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</row>
    <row r="123" spans="1:66" x14ac:dyDescent="0.25">
      <c r="A123" s="9">
        <v>115</v>
      </c>
      <c r="B123" s="4" t="s">
        <v>31</v>
      </c>
      <c r="C123" s="4" t="s">
        <v>227</v>
      </c>
      <c r="D123" s="4" t="s">
        <v>406</v>
      </c>
      <c r="E123" s="9" t="s">
        <v>239</v>
      </c>
      <c r="F123" s="4" t="s">
        <v>158</v>
      </c>
      <c r="G123" s="41">
        <v>57000</v>
      </c>
      <c r="H123" s="21">
        <f t="shared" si="9"/>
        <v>1635.9</v>
      </c>
      <c r="I123" s="23">
        <v>0</v>
      </c>
      <c r="J123" s="21">
        <f t="shared" si="11"/>
        <v>1732.8</v>
      </c>
      <c r="K123" s="41">
        <v>2110.46</v>
      </c>
      <c r="L123" s="23">
        <f t="shared" si="12"/>
        <v>5479.16</v>
      </c>
      <c r="M123" s="33">
        <f t="shared" si="10"/>
        <v>51520.84</v>
      </c>
    </row>
    <row r="124" spans="1:66" x14ac:dyDescent="0.25">
      <c r="A124" s="9">
        <v>116</v>
      </c>
      <c r="B124" s="4" t="s">
        <v>33</v>
      </c>
      <c r="C124" s="4" t="s">
        <v>227</v>
      </c>
      <c r="D124" s="4" t="s">
        <v>202</v>
      </c>
      <c r="E124" s="9" t="s">
        <v>240</v>
      </c>
      <c r="F124" t="s">
        <v>158</v>
      </c>
      <c r="G124" s="41">
        <v>57000</v>
      </c>
      <c r="H124" s="21">
        <f t="shared" si="9"/>
        <v>1635.9</v>
      </c>
      <c r="I124" s="41">
        <v>0</v>
      </c>
      <c r="J124" s="21">
        <f t="shared" si="11"/>
        <v>1732.8</v>
      </c>
      <c r="K124" s="41">
        <v>1315</v>
      </c>
      <c r="L124" s="23">
        <f t="shared" si="12"/>
        <v>4683.7</v>
      </c>
      <c r="M124" s="21">
        <f t="shared" si="10"/>
        <v>52316.3</v>
      </c>
    </row>
    <row r="125" spans="1:66" x14ac:dyDescent="0.25">
      <c r="A125" s="9">
        <v>117</v>
      </c>
      <c r="B125" s="4" t="s">
        <v>254</v>
      </c>
      <c r="C125" t="s">
        <v>227</v>
      </c>
      <c r="D125" s="4" t="s">
        <v>427</v>
      </c>
      <c r="E125" s="9" t="s">
        <v>239</v>
      </c>
      <c r="F125" s="5" t="s">
        <v>158</v>
      </c>
      <c r="G125" s="21">
        <v>110000</v>
      </c>
      <c r="H125" s="21">
        <f t="shared" si="9"/>
        <v>3157</v>
      </c>
      <c r="I125" s="21">
        <v>14457.62</v>
      </c>
      <c r="J125" s="21">
        <f t="shared" si="11"/>
        <v>3344</v>
      </c>
      <c r="K125" s="21">
        <v>25</v>
      </c>
      <c r="L125" s="23">
        <f t="shared" si="12"/>
        <v>20983.62</v>
      </c>
      <c r="M125" s="21">
        <f t="shared" si="10"/>
        <v>89016.38</v>
      </c>
    </row>
    <row r="126" spans="1:66" x14ac:dyDescent="0.25">
      <c r="A126" s="9">
        <v>118</v>
      </c>
      <c r="B126" s="7" t="s">
        <v>255</v>
      </c>
      <c r="C126" s="7" t="s">
        <v>228</v>
      </c>
      <c r="D126" s="7" t="s">
        <v>161</v>
      </c>
      <c r="E126" s="22" t="s">
        <v>239</v>
      </c>
      <c r="F126" s="7" t="s">
        <v>158</v>
      </c>
      <c r="G126" s="41">
        <v>26250</v>
      </c>
      <c r="H126" s="21">
        <f t="shared" si="9"/>
        <v>753.38</v>
      </c>
      <c r="I126" s="23">
        <v>0</v>
      </c>
      <c r="J126" s="21">
        <f t="shared" si="11"/>
        <v>798</v>
      </c>
      <c r="K126" s="41">
        <v>7309.18</v>
      </c>
      <c r="L126" s="23">
        <f t="shared" si="12"/>
        <v>8860.56</v>
      </c>
      <c r="M126" s="21">
        <f t="shared" si="10"/>
        <v>17389.439999999999</v>
      </c>
    </row>
    <row r="127" spans="1:66" x14ac:dyDescent="0.25">
      <c r="A127" s="9">
        <v>119</v>
      </c>
      <c r="B127" t="s">
        <v>168</v>
      </c>
      <c r="C127" s="4" t="s">
        <v>228</v>
      </c>
      <c r="D127" s="7" t="s">
        <v>161</v>
      </c>
      <c r="E127" s="9" t="s">
        <v>239</v>
      </c>
      <c r="F127" t="s">
        <v>159</v>
      </c>
      <c r="G127" s="41">
        <v>40000</v>
      </c>
      <c r="H127" s="21">
        <f t="shared" si="9"/>
        <v>1148</v>
      </c>
      <c r="I127" s="41">
        <v>0</v>
      </c>
      <c r="J127" s="21">
        <f t="shared" si="11"/>
        <v>1216</v>
      </c>
      <c r="K127" s="41">
        <v>275</v>
      </c>
      <c r="L127" s="23">
        <f t="shared" si="12"/>
        <v>2639</v>
      </c>
      <c r="M127" s="21">
        <f t="shared" si="10"/>
        <v>37361</v>
      </c>
    </row>
    <row r="128" spans="1:66" s="1" customFormat="1" x14ac:dyDescent="0.25">
      <c r="A128" s="9">
        <v>120</v>
      </c>
      <c r="B128" t="s">
        <v>23</v>
      </c>
      <c r="C128" s="7" t="s">
        <v>229</v>
      </c>
      <c r="D128" s="4" t="s">
        <v>428</v>
      </c>
      <c r="E128" s="9" t="s">
        <v>240</v>
      </c>
      <c r="F128" s="7" t="s">
        <v>158</v>
      </c>
      <c r="G128" s="41">
        <v>105000</v>
      </c>
      <c r="H128" s="21">
        <f t="shared" si="9"/>
        <v>3013.5</v>
      </c>
      <c r="I128" s="41">
        <v>13281.49</v>
      </c>
      <c r="J128" s="21">
        <f t="shared" si="11"/>
        <v>3192</v>
      </c>
      <c r="K128" s="41">
        <v>275</v>
      </c>
      <c r="L128" s="23">
        <f t="shared" si="12"/>
        <v>19761.990000000002</v>
      </c>
      <c r="M128" s="21">
        <f t="shared" si="10"/>
        <v>85238.01</v>
      </c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</row>
    <row r="129" spans="1:258" x14ac:dyDescent="0.25">
      <c r="A129" s="9">
        <v>121</v>
      </c>
      <c r="B129" t="s">
        <v>199</v>
      </c>
      <c r="C129" t="s">
        <v>230</v>
      </c>
      <c r="D129" s="4" t="s">
        <v>387</v>
      </c>
      <c r="E129" s="9" t="s">
        <v>240</v>
      </c>
      <c r="F129" s="34" t="s">
        <v>159</v>
      </c>
      <c r="G129" s="21">
        <v>90000</v>
      </c>
      <c r="H129" s="21">
        <f t="shared" si="9"/>
        <v>2583</v>
      </c>
      <c r="I129" s="21">
        <v>9753.1200000000008</v>
      </c>
      <c r="J129" s="21">
        <f t="shared" si="11"/>
        <v>2736</v>
      </c>
      <c r="K129" s="21">
        <v>175</v>
      </c>
      <c r="L129" s="23">
        <f t="shared" si="12"/>
        <v>15247.12</v>
      </c>
      <c r="M129" s="21">
        <f t="shared" si="10"/>
        <v>74752.88</v>
      </c>
    </row>
    <row r="130" spans="1:258" s="1" customFormat="1" x14ac:dyDescent="0.25">
      <c r="A130" s="9">
        <v>122</v>
      </c>
      <c r="B130" t="s">
        <v>282</v>
      </c>
      <c r="C130" t="s">
        <v>230</v>
      </c>
      <c r="D130" s="4" t="s">
        <v>436</v>
      </c>
      <c r="E130" s="9" t="s">
        <v>240</v>
      </c>
      <c r="F130" t="s">
        <v>158</v>
      </c>
      <c r="G130" s="41">
        <v>140000</v>
      </c>
      <c r="H130" s="21">
        <f t="shared" si="9"/>
        <v>4018</v>
      </c>
      <c r="I130" s="41">
        <v>20656.64</v>
      </c>
      <c r="J130" s="21">
        <f t="shared" si="11"/>
        <v>4256</v>
      </c>
      <c r="K130" s="41">
        <v>3455.92</v>
      </c>
      <c r="L130" s="23">
        <f t="shared" si="12"/>
        <v>32386.560000000001</v>
      </c>
      <c r="M130" s="21">
        <f t="shared" si="10"/>
        <v>107613.44</v>
      </c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</row>
    <row r="131" spans="1:258" s="1" customFormat="1" x14ac:dyDescent="0.25">
      <c r="A131" s="9">
        <v>123</v>
      </c>
      <c r="B131" s="11" t="s">
        <v>256</v>
      </c>
      <c r="C131" t="s">
        <v>278</v>
      </c>
      <c r="D131" s="11" t="s">
        <v>407</v>
      </c>
      <c r="E131" s="12" t="s">
        <v>240</v>
      </c>
      <c r="F131" s="11" t="s">
        <v>159</v>
      </c>
      <c r="G131" s="36">
        <v>50000</v>
      </c>
      <c r="H131" s="21">
        <f t="shared" si="9"/>
        <v>1435</v>
      </c>
      <c r="I131" s="41">
        <v>0</v>
      </c>
      <c r="J131" s="21">
        <f t="shared" si="11"/>
        <v>1520</v>
      </c>
      <c r="K131" s="41">
        <v>1275</v>
      </c>
      <c r="L131" s="23">
        <f t="shared" si="12"/>
        <v>4230</v>
      </c>
      <c r="M131" s="21">
        <f t="shared" si="10"/>
        <v>45770</v>
      </c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</row>
    <row r="132" spans="1:258" s="1" customFormat="1" x14ac:dyDescent="0.25">
      <c r="A132" s="9">
        <v>124</v>
      </c>
      <c r="B132" s="11" t="s">
        <v>257</v>
      </c>
      <c r="C132" t="s">
        <v>278</v>
      </c>
      <c r="D132" s="11" t="s">
        <v>407</v>
      </c>
      <c r="E132" s="12" t="s">
        <v>240</v>
      </c>
      <c r="F132" s="11" t="s">
        <v>242</v>
      </c>
      <c r="G132" s="36">
        <v>50000</v>
      </c>
      <c r="H132" s="21">
        <f t="shared" si="9"/>
        <v>1435</v>
      </c>
      <c r="I132" s="41">
        <v>0</v>
      </c>
      <c r="J132" s="21">
        <f t="shared" si="11"/>
        <v>1520</v>
      </c>
      <c r="K132" s="41">
        <v>1275</v>
      </c>
      <c r="L132" s="23">
        <f t="shared" si="12"/>
        <v>4230</v>
      </c>
      <c r="M132" s="21">
        <f t="shared" si="10"/>
        <v>45770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x14ac:dyDescent="0.25">
      <c r="A133" s="9">
        <v>125</v>
      </c>
      <c r="B133" s="8" t="s">
        <v>21</v>
      </c>
      <c r="C133" s="8" t="s">
        <v>231</v>
      </c>
      <c r="D133" t="s">
        <v>365</v>
      </c>
      <c r="E133" s="9" t="s">
        <v>240</v>
      </c>
      <c r="F133" t="s">
        <v>158</v>
      </c>
      <c r="G133" s="45">
        <v>50000</v>
      </c>
      <c r="H133" s="21">
        <f t="shared" si="9"/>
        <v>1435</v>
      </c>
      <c r="I133" s="41">
        <v>0</v>
      </c>
      <c r="J133" s="21">
        <f t="shared" si="11"/>
        <v>1520</v>
      </c>
      <c r="K133" s="41">
        <v>5481.06</v>
      </c>
      <c r="L133" s="26">
        <f t="shared" si="12"/>
        <v>8436.06</v>
      </c>
      <c r="M133" s="35">
        <f t="shared" si="10"/>
        <v>41563.94</v>
      </c>
    </row>
    <row r="134" spans="1:258" ht="14.25" customHeight="1" x14ac:dyDescent="0.25">
      <c r="A134" s="9">
        <v>126</v>
      </c>
      <c r="B134" t="s">
        <v>22</v>
      </c>
      <c r="C134" s="8" t="s">
        <v>231</v>
      </c>
      <c r="D134" t="s">
        <v>365</v>
      </c>
      <c r="E134" s="9" t="s">
        <v>240</v>
      </c>
      <c r="F134" t="s">
        <v>159</v>
      </c>
      <c r="G134" s="21">
        <v>50000</v>
      </c>
      <c r="H134" s="21">
        <f t="shared" si="9"/>
        <v>1435</v>
      </c>
      <c r="I134" s="41">
        <v>0</v>
      </c>
      <c r="J134" s="21">
        <f t="shared" si="11"/>
        <v>1520</v>
      </c>
      <c r="K134" s="41">
        <v>175</v>
      </c>
      <c r="L134" s="23">
        <f t="shared" si="12"/>
        <v>3130</v>
      </c>
      <c r="M134" s="21">
        <f t="shared" si="10"/>
        <v>46870</v>
      </c>
    </row>
    <row r="135" spans="1:258" s="1" customFormat="1" x14ac:dyDescent="0.25">
      <c r="A135" s="9">
        <v>127</v>
      </c>
      <c r="B135" t="s">
        <v>20</v>
      </c>
      <c r="C135" s="8" t="s">
        <v>231</v>
      </c>
      <c r="D135" t="s">
        <v>366</v>
      </c>
      <c r="E135" s="9" t="s">
        <v>240</v>
      </c>
      <c r="F135" t="s">
        <v>158</v>
      </c>
      <c r="G135" s="41">
        <v>91000</v>
      </c>
      <c r="H135" s="21">
        <f t="shared" ref="H135:H197" si="16">G135*0.0287</f>
        <v>2611.6999999999998</v>
      </c>
      <c r="I135" s="23">
        <v>9130.61</v>
      </c>
      <c r="J135" s="21">
        <f t="shared" si="11"/>
        <v>2766.4</v>
      </c>
      <c r="K135" s="23">
        <v>3555.92</v>
      </c>
      <c r="L135" s="23">
        <f t="shared" si="12"/>
        <v>18064.63</v>
      </c>
      <c r="M135" s="21">
        <f t="shared" si="10"/>
        <v>72935.37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258" s="1" customFormat="1" x14ac:dyDescent="0.25">
      <c r="A136" s="9">
        <v>128</v>
      </c>
      <c r="B136" s="4" t="s">
        <v>25</v>
      </c>
      <c r="C136" s="4" t="s">
        <v>232</v>
      </c>
      <c r="D136" s="4" t="s">
        <v>192</v>
      </c>
      <c r="E136" s="9" t="s">
        <v>240</v>
      </c>
      <c r="F136" s="5" t="s">
        <v>159</v>
      </c>
      <c r="G136" s="21">
        <v>89500</v>
      </c>
      <c r="H136" s="21">
        <f t="shared" si="16"/>
        <v>2568.65</v>
      </c>
      <c r="I136" s="23">
        <v>9635.51</v>
      </c>
      <c r="J136" s="21">
        <f t="shared" ref="J136:J198" si="17">G136*0.0304</f>
        <v>2720.8</v>
      </c>
      <c r="K136" s="23">
        <v>25</v>
      </c>
      <c r="L136" s="23">
        <f t="shared" si="12"/>
        <v>14949.96</v>
      </c>
      <c r="M136" s="21">
        <f t="shared" ref="M136:M196" si="18">+G136-L136</f>
        <v>74550.039999999994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258" x14ac:dyDescent="0.25">
      <c r="A137" s="9">
        <v>129</v>
      </c>
      <c r="B137" t="s">
        <v>24</v>
      </c>
      <c r="C137" s="4" t="s">
        <v>232</v>
      </c>
      <c r="D137" t="s">
        <v>408</v>
      </c>
      <c r="E137" s="9" t="s">
        <v>240</v>
      </c>
      <c r="F137" t="s">
        <v>158</v>
      </c>
      <c r="G137" s="42">
        <v>47000</v>
      </c>
      <c r="H137" s="21">
        <f t="shared" si="16"/>
        <v>1348.9</v>
      </c>
      <c r="I137" s="41">
        <v>0</v>
      </c>
      <c r="J137" s="21">
        <f t="shared" si="17"/>
        <v>1428.8</v>
      </c>
      <c r="K137" s="41">
        <v>175</v>
      </c>
      <c r="L137" s="23">
        <f t="shared" si="12"/>
        <v>2952.7</v>
      </c>
      <c r="M137" s="33">
        <f>+G137-L137</f>
        <v>44047.3</v>
      </c>
    </row>
    <row r="138" spans="1:258" x14ac:dyDescent="0.25">
      <c r="A138" s="9">
        <v>130</v>
      </c>
      <c r="B138" t="s">
        <v>286</v>
      </c>
      <c r="C138" s="4" t="s">
        <v>232</v>
      </c>
      <c r="D138" s="4" t="s">
        <v>429</v>
      </c>
      <c r="E138" s="9" t="s">
        <v>240</v>
      </c>
      <c r="F138" t="s">
        <v>158</v>
      </c>
      <c r="G138" s="21">
        <v>140000</v>
      </c>
      <c r="H138" s="21">
        <f t="shared" si="16"/>
        <v>4018</v>
      </c>
      <c r="I138" s="41">
        <v>21514.37</v>
      </c>
      <c r="J138" s="21">
        <f t="shared" si="17"/>
        <v>4256</v>
      </c>
      <c r="K138" s="41">
        <v>12425</v>
      </c>
      <c r="L138" s="23">
        <f t="shared" si="12"/>
        <v>42213.37</v>
      </c>
      <c r="M138" s="21">
        <f t="shared" si="18"/>
        <v>97786.63</v>
      </c>
    </row>
    <row r="139" spans="1:258" s="1" customFormat="1" x14ac:dyDescent="0.25">
      <c r="A139" s="9">
        <v>131</v>
      </c>
      <c r="B139" t="s">
        <v>26</v>
      </c>
      <c r="C139" s="4" t="s">
        <v>232</v>
      </c>
      <c r="D139" t="s">
        <v>408</v>
      </c>
      <c r="E139" s="9" t="s">
        <v>239</v>
      </c>
      <c r="F139" t="s">
        <v>158</v>
      </c>
      <c r="G139" s="41">
        <v>50000</v>
      </c>
      <c r="H139" s="21">
        <f t="shared" si="16"/>
        <v>1435</v>
      </c>
      <c r="I139" s="41">
        <v>0</v>
      </c>
      <c r="J139" s="21">
        <f t="shared" si="17"/>
        <v>1520</v>
      </c>
      <c r="K139" s="41">
        <v>5461.38</v>
      </c>
      <c r="L139" s="23">
        <f t="shared" si="12"/>
        <v>8416.3799999999992</v>
      </c>
      <c r="M139" s="21">
        <f t="shared" si="18"/>
        <v>41583.620000000003</v>
      </c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</row>
    <row r="140" spans="1:258" s="13" customFormat="1" x14ac:dyDescent="0.25">
      <c r="A140" s="9">
        <v>132</v>
      </c>
      <c r="B140" t="s">
        <v>374</v>
      </c>
      <c r="C140" s="4" t="s">
        <v>232</v>
      </c>
      <c r="D140" t="s">
        <v>418</v>
      </c>
      <c r="E140" s="9" t="s">
        <v>239</v>
      </c>
      <c r="F140" t="s">
        <v>159</v>
      </c>
      <c r="G140" s="41">
        <v>44000</v>
      </c>
      <c r="H140" s="21">
        <f t="shared" si="16"/>
        <v>1262.8</v>
      </c>
      <c r="I140" s="23">
        <v>0</v>
      </c>
      <c r="J140" s="21">
        <f t="shared" si="17"/>
        <v>1337.6</v>
      </c>
      <c r="K140" s="23">
        <v>4939.6899999999996</v>
      </c>
      <c r="L140" s="23">
        <f>H140+I140+J140+K140</f>
        <v>7540.09</v>
      </c>
      <c r="M140" s="21">
        <f>+G140-L140</f>
        <v>36459.910000000003</v>
      </c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  <c r="IT140" s="6"/>
      <c r="IU140" s="6"/>
      <c r="IV140" s="6"/>
      <c r="IW140" s="6"/>
      <c r="IX140" s="6"/>
    </row>
    <row r="141" spans="1:258" s="13" customFormat="1" x14ac:dyDescent="0.25">
      <c r="A141" s="9">
        <v>133</v>
      </c>
      <c r="B141" t="s">
        <v>417</v>
      </c>
      <c r="C141" s="4" t="s">
        <v>232</v>
      </c>
      <c r="D141" t="s">
        <v>161</v>
      </c>
      <c r="E141" s="9" t="s">
        <v>239</v>
      </c>
      <c r="F141" t="s">
        <v>159</v>
      </c>
      <c r="G141" s="23">
        <v>27000</v>
      </c>
      <c r="H141" s="21">
        <f t="shared" si="16"/>
        <v>774.9</v>
      </c>
      <c r="I141" s="23">
        <v>0</v>
      </c>
      <c r="J141" s="21">
        <f t="shared" si="17"/>
        <v>820.8</v>
      </c>
      <c r="K141" s="23">
        <v>175</v>
      </c>
      <c r="L141" s="23">
        <f>H141+I141+J141+K141</f>
        <v>1770.7</v>
      </c>
      <c r="M141" s="21">
        <f>+G141-L141</f>
        <v>25229.3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  <c r="IT141" s="6"/>
      <c r="IU141" s="6"/>
      <c r="IV141" s="6"/>
      <c r="IW141" s="6"/>
      <c r="IX141" s="6"/>
    </row>
    <row r="142" spans="1:258" s="13" customFormat="1" x14ac:dyDescent="0.25">
      <c r="A142" s="9">
        <v>134</v>
      </c>
      <c r="B142" t="s">
        <v>112</v>
      </c>
      <c r="C142" s="4" t="s">
        <v>221</v>
      </c>
      <c r="D142" t="s">
        <v>313</v>
      </c>
      <c r="E142" s="9" t="s">
        <v>239</v>
      </c>
      <c r="F142" t="s">
        <v>159</v>
      </c>
      <c r="G142" s="21">
        <v>65000</v>
      </c>
      <c r="H142" s="21">
        <f t="shared" si="16"/>
        <v>1865.5</v>
      </c>
      <c r="I142" s="23">
        <v>0</v>
      </c>
      <c r="J142" s="21">
        <f t="shared" si="17"/>
        <v>1976</v>
      </c>
      <c r="K142" s="41">
        <v>2335</v>
      </c>
      <c r="L142" s="23">
        <f t="shared" ref="L142" si="19">H142+I142+J142+K142</f>
        <v>6176.5</v>
      </c>
      <c r="M142" s="21">
        <f t="shared" ref="M142" si="20">+G142-L142</f>
        <v>58823.5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  <c r="IT142" s="6"/>
      <c r="IU142" s="6"/>
      <c r="IV142" s="6"/>
      <c r="IW142" s="6"/>
      <c r="IX142" s="6"/>
    </row>
    <row r="143" spans="1:258" s="1" customFormat="1" ht="17.25" customHeight="1" x14ac:dyDescent="0.25">
      <c r="A143" s="9">
        <v>135</v>
      </c>
      <c r="B143" t="s">
        <v>457</v>
      </c>
      <c r="C143" s="4" t="s">
        <v>221</v>
      </c>
      <c r="D143" t="s">
        <v>65</v>
      </c>
      <c r="E143" s="9" t="s">
        <v>240</v>
      </c>
      <c r="F143" t="s">
        <v>159</v>
      </c>
      <c r="G143" s="21">
        <v>75000</v>
      </c>
      <c r="H143" s="21">
        <f t="shared" si="16"/>
        <v>2152.5</v>
      </c>
      <c r="I143" s="23">
        <v>6309.38</v>
      </c>
      <c r="J143" s="21">
        <f t="shared" si="17"/>
        <v>2280</v>
      </c>
      <c r="K143" s="41">
        <v>4658.09</v>
      </c>
      <c r="L143" s="23">
        <f t="shared" ref="L143:L201" si="21">H143+I143+J143+K143</f>
        <v>15399.97</v>
      </c>
      <c r="M143" s="21">
        <f t="shared" si="18"/>
        <v>59600.03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  <c r="IT143" s="6"/>
      <c r="IU143" s="6"/>
      <c r="IV143" s="6"/>
      <c r="IW143" s="6"/>
      <c r="IX143" s="6"/>
    </row>
    <row r="144" spans="1:258" x14ac:dyDescent="0.25">
      <c r="A144" s="9">
        <v>136</v>
      </c>
      <c r="B144" t="s">
        <v>114</v>
      </c>
      <c r="C144" s="4" t="s">
        <v>221</v>
      </c>
      <c r="D144" t="s">
        <v>313</v>
      </c>
      <c r="E144" s="9" t="s">
        <v>239</v>
      </c>
      <c r="F144" t="s">
        <v>159</v>
      </c>
      <c r="G144" s="21">
        <v>65000</v>
      </c>
      <c r="H144" s="21">
        <f t="shared" si="16"/>
        <v>1865.5</v>
      </c>
      <c r="I144" s="23">
        <v>0</v>
      </c>
      <c r="J144" s="21">
        <f t="shared" si="17"/>
        <v>1976</v>
      </c>
      <c r="K144" s="41">
        <v>3898.87</v>
      </c>
      <c r="L144" s="23">
        <f t="shared" ref="L144" si="22">H144+I144+J144+K144</f>
        <v>7740.37</v>
      </c>
      <c r="M144" s="21">
        <f t="shared" ref="M144" si="23">+G144-L144</f>
        <v>57259.63</v>
      </c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  <c r="IU144" s="7"/>
      <c r="IV144" s="7"/>
      <c r="IW144" s="7"/>
      <c r="IX144" s="7"/>
    </row>
    <row r="145" spans="1:284" x14ac:dyDescent="0.25">
      <c r="A145" s="9">
        <v>137</v>
      </c>
      <c r="B145" t="s">
        <v>404</v>
      </c>
      <c r="C145" s="4" t="s">
        <v>221</v>
      </c>
      <c r="D145" t="s">
        <v>161</v>
      </c>
      <c r="E145" s="9" t="s">
        <v>239</v>
      </c>
      <c r="F145" t="s">
        <v>159</v>
      </c>
      <c r="G145" s="23">
        <v>46000</v>
      </c>
      <c r="H145" s="21">
        <f t="shared" si="16"/>
        <v>1320.2</v>
      </c>
      <c r="I145" s="23">
        <v>0</v>
      </c>
      <c r="J145" s="21">
        <f t="shared" si="17"/>
        <v>1398.4</v>
      </c>
      <c r="K145" s="23">
        <v>275</v>
      </c>
      <c r="L145" s="23">
        <f t="shared" si="21"/>
        <v>2993.6</v>
      </c>
      <c r="M145" s="21">
        <f>G145-L145</f>
        <v>43006.400000000001</v>
      </c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  <c r="IU145" s="7"/>
      <c r="IV145" s="7"/>
      <c r="IW145" s="7"/>
      <c r="IX145" s="7"/>
    </row>
    <row r="146" spans="1:284" x14ac:dyDescent="0.25">
      <c r="A146" s="9">
        <v>138</v>
      </c>
      <c r="B146" t="s">
        <v>183</v>
      </c>
      <c r="C146" s="4" t="s">
        <v>221</v>
      </c>
      <c r="D146" t="s">
        <v>194</v>
      </c>
      <c r="E146" s="9" t="s">
        <v>240</v>
      </c>
      <c r="F146" t="s">
        <v>159</v>
      </c>
      <c r="G146" s="21">
        <v>33000</v>
      </c>
      <c r="H146" s="21">
        <f t="shared" si="16"/>
        <v>947.1</v>
      </c>
      <c r="I146" s="41">
        <v>0</v>
      </c>
      <c r="J146" s="21">
        <f t="shared" si="17"/>
        <v>1003.2</v>
      </c>
      <c r="K146" s="41">
        <v>5123.75</v>
      </c>
      <c r="L146" s="23">
        <f t="shared" si="21"/>
        <v>7074.05</v>
      </c>
      <c r="M146" s="21">
        <f t="shared" si="18"/>
        <v>25925.95</v>
      </c>
    </row>
    <row r="147" spans="1:284" x14ac:dyDescent="0.25">
      <c r="A147" s="9">
        <v>139</v>
      </c>
      <c r="B147" t="s">
        <v>67</v>
      </c>
      <c r="C147" s="4" t="s">
        <v>221</v>
      </c>
      <c r="D147" t="s">
        <v>10</v>
      </c>
      <c r="E147" s="9" t="s">
        <v>240</v>
      </c>
      <c r="F147" t="s">
        <v>158</v>
      </c>
      <c r="G147" s="33">
        <v>47000</v>
      </c>
      <c r="H147" s="21">
        <f t="shared" si="16"/>
        <v>1348.9</v>
      </c>
      <c r="I147" s="33">
        <v>0</v>
      </c>
      <c r="J147" s="21">
        <f t="shared" si="17"/>
        <v>1428.8</v>
      </c>
      <c r="K147" s="33">
        <v>175</v>
      </c>
      <c r="L147" s="23">
        <f t="shared" si="21"/>
        <v>2952.7</v>
      </c>
      <c r="M147" s="33">
        <f t="shared" si="18"/>
        <v>44047.3</v>
      </c>
    </row>
    <row r="148" spans="1:284" x14ac:dyDescent="0.25">
      <c r="A148" s="9">
        <v>140</v>
      </c>
      <c r="B148" t="s">
        <v>165</v>
      </c>
      <c r="C148" t="s">
        <v>480</v>
      </c>
      <c r="D148" t="s">
        <v>194</v>
      </c>
      <c r="E148" s="9" t="s">
        <v>240</v>
      </c>
      <c r="F148" t="s">
        <v>159</v>
      </c>
      <c r="G148" s="41">
        <v>45000</v>
      </c>
      <c r="H148" s="21">
        <f t="shared" ref="H148" si="24">G148*0.0287</f>
        <v>1291.5</v>
      </c>
      <c r="I148" s="41">
        <v>0</v>
      </c>
      <c r="J148" s="21">
        <f t="shared" ref="J148" si="25">G148*0.0304</f>
        <v>1368</v>
      </c>
      <c r="K148" s="41">
        <v>27495.81</v>
      </c>
      <c r="L148" s="23">
        <f t="shared" ref="L148" si="26">H148+I148+J148+K148</f>
        <v>30155.31</v>
      </c>
      <c r="M148" s="21">
        <f t="shared" ref="M148" si="27">+G148-L148</f>
        <v>14844.69</v>
      </c>
    </row>
    <row r="149" spans="1:284" x14ac:dyDescent="0.25">
      <c r="A149" s="9">
        <v>141</v>
      </c>
      <c r="B149" t="s">
        <v>116</v>
      </c>
      <c r="C149" s="4" t="s">
        <v>222</v>
      </c>
      <c r="D149" t="s">
        <v>409</v>
      </c>
      <c r="E149" s="9" t="s">
        <v>240</v>
      </c>
      <c r="F149" t="s">
        <v>158</v>
      </c>
      <c r="G149" s="21">
        <v>55000</v>
      </c>
      <c r="H149" s="21">
        <f t="shared" si="16"/>
        <v>1578.5</v>
      </c>
      <c r="I149" s="23">
        <v>0</v>
      </c>
      <c r="J149" s="21">
        <f t="shared" si="17"/>
        <v>1672</v>
      </c>
      <c r="K149" s="41">
        <v>1243.9100000000001</v>
      </c>
      <c r="L149" s="23">
        <f t="shared" si="21"/>
        <v>4494.41</v>
      </c>
      <c r="M149" s="21">
        <f t="shared" si="18"/>
        <v>50505.59</v>
      </c>
    </row>
    <row r="150" spans="1:284" x14ac:dyDescent="0.25">
      <c r="A150" s="9">
        <v>142</v>
      </c>
      <c r="B150" t="s">
        <v>265</v>
      </c>
      <c r="C150" s="4" t="s">
        <v>222</v>
      </c>
      <c r="D150" t="s">
        <v>409</v>
      </c>
      <c r="E150" s="9" t="s">
        <v>239</v>
      </c>
      <c r="F150" t="s">
        <v>159</v>
      </c>
      <c r="G150" s="21">
        <v>36000</v>
      </c>
      <c r="H150" s="21">
        <f t="shared" si="16"/>
        <v>1033.2</v>
      </c>
      <c r="I150" s="25">
        <v>0</v>
      </c>
      <c r="J150" s="21">
        <f t="shared" si="17"/>
        <v>1094.4000000000001</v>
      </c>
      <c r="K150" s="38">
        <v>1125</v>
      </c>
      <c r="L150" s="23">
        <f t="shared" si="21"/>
        <v>3252.6</v>
      </c>
      <c r="M150" s="21">
        <f t="shared" si="18"/>
        <v>32747.4</v>
      </c>
    </row>
    <row r="151" spans="1:284" x14ac:dyDescent="0.25">
      <c r="A151" s="9">
        <v>143</v>
      </c>
      <c r="B151" t="s">
        <v>117</v>
      </c>
      <c r="C151" s="4" t="s">
        <v>222</v>
      </c>
      <c r="D151" t="s">
        <v>409</v>
      </c>
      <c r="E151" s="9" t="s">
        <v>240</v>
      </c>
      <c r="F151" t="s">
        <v>159</v>
      </c>
      <c r="G151" s="21">
        <v>36000</v>
      </c>
      <c r="H151" s="21">
        <f t="shared" si="16"/>
        <v>1033.2</v>
      </c>
      <c r="I151" s="25">
        <v>0</v>
      </c>
      <c r="J151" s="21">
        <f t="shared" si="17"/>
        <v>1094.4000000000001</v>
      </c>
      <c r="K151" s="41">
        <v>3343.91</v>
      </c>
      <c r="L151" s="23">
        <f t="shared" si="21"/>
        <v>5471.51</v>
      </c>
      <c r="M151" s="21">
        <f t="shared" si="18"/>
        <v>30528.49</v>
      </c>
    </row>
    <row r="152" spans="1:284" x14ac:dyDescent="0.25">
      <c r="A152" s="9">
        <v>144</v>
      </c>
      <c r="B152" t="s">
        <v>118</v>
      </c>
      <c r="C152" s="4" t="s">
        <v>222</v>
      </c>
      <c r="D152" t="s">
        <v>409</v>
      </c>
      <c r="E152" s="9" t="s">
        <v>239</v>
      </c>
      <c r="F152" t="s">
        <v>159</v>
      </c>
      <c r="G152" s="41">
        <v>36000</v>
      </c>
      <c r="H152" s="21">
        <f t="shared" si="16"/>
        <v>1033.2</v>
      </c>
      <c r="I152" s="23">
        <v>0</v>
      </c>
      <c r="J152" s="21">
        <f t="shared" si="17"/>
        <v>1094.4000000000001</v>
      </c>
      <c r="K152" s="23">
        <v>5010.46</v>
      </c>
      <c r="L152" s="23">
        <f t="shared" si="21"/>
        <v>7138.06</v>
      </c>
      <c r="M152" s="21">
        <f t="shared" si="18"/>
        <v>28861.94</v>
      </c>
    </row>
    <row r="153" spans="1:284" s="7" customFormat="1" x14ac:dyDescent="0.25">
      <c r="A153" s="9">
        <v>145</v>
      </c>
      <c r="B153" t="s">
        <v>119</v>
      </c>
      <c r="C153" s="4" t="s">
        <v>222</v>
      </c>
      <c r="D153" t="s">
        <v>409</v>
      </c>
      <c r="E153" s="9" t="s">
        <v>240</v>
      </c>
      <c r="F153" t="s">
        <v>159</v>
      </c>
      <c r="G153" s="41">
        <v>55000</v>
      </c>
      <c r="H153" s="21">
        <f t="shared" si="16"/>
        <v>1578.5</v>
      </c>
      <c r="I153" s="23">
        <v>0</v>
      </c>
      <c r="J153" s="21">
        <f t="shared" si="17"/>
        <v>1672</v>
      </c>
      <c r="K153" s="23">
        <v>9394.44</v>
      </c>
      <c r="L153" s="23">
        <f t="shared" si="21"/>
        <v>12644.94</v>
      </c>
      <c r="M153" s="21">
        <f t="shared" si="18"/>
        <v>42355.06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</row>
    <row r="154" spans="1:284" x14ac:dyDescent="0.25">
      <c r="A154" s="9">
        <v>146</v>
      </c>
      <c r="B154" t="s">
        <v>157</v>
      </c>
      <c r="C154" s="4" t="s">
        <v>120</v>
      </c>
      <c r="D154" t="s">
        <v>388</v>
      </c>
      <c r="E154" s="9" t="s">
        <v>240</v>
      </c>
      <c r="F154" t="s">
        <v>159</v>
      </c>
      <c r="G154" s="41">
        <v>55000</v>
      </c>
      <c r="H154" s="21">
        <f t="shared" si="16"/>
        <v>1578.5</v>
      </c>
      <c r="I154" s="23">
        <v>0</v>
      </c>
      <c r="J154" s="21">
        <f t="shared" si="17"/>
        <v>1672</v>
      </c>
      <c r="K154" s="23">
        <v>3790.46</v>
      </c>
      <c r="L154" s="23">
        <f t="shared" si="21"/>
        <v>7040.96</v>
      </c>
      <c r="M154" s="33">
        <f t="shared" ref="M154" si="28">+G154-L154</f>
        <v>47959.040000000001</v>
      </c>
    </row>
    <row r="155" spans="1:284" x14ac:dyDescent="0.25">
      <c r="A155" s="9">
        <v>147</v>
      </c>
      <c r="B155" t="s">
        <v>125</v>
      </c>
      <c r="C155" s="4" t="s">
        <v>120</v>
      </c>
      <c r="D155" t="s">
        <v>126</v>
      </c>
      <c r="E155" s="9" t="s">
        <v>239</v>
      </c>
      <c r="F155" t="s">
        <v>159</v>
      </c>
      <c r="G155" s="41">
        <v>110000</v>
      </c>
      <c r="H155" s="21">
        <f t="shared" si="16"/>
        <v>3157</v>
      </c>
      <c r="I155" s="23">
        <v>13599.89</v>
      </c>
      <c r="J155" s="21">
        <f t="shared" si="17"/>
        <v>3344</v>
      </c>
      <c r="K155" s="23">
        <v>3455.92</v>
      </c>
      <c r="L155" s="23">
        <f t="shared" si="21"/>
        <v>23556.81</v>
      </c>
      <c r="M155" s="21">
        <f t="shared" si="18"/>
        <v>86443.19</v>
      </c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  <c r="IU155" s="7"/>
      <c r="IV155" s="7"/>
      <c r="IW155" s="7"/>
      <c r="IX155" s="7"/>
      <c r="IY155" s="7"/>
      <c r="IZ155" s="7"/>
      <c r="JA155" s="7"/>
      <c r="JB155" s="7"/>
      <c r="JC155" s="7"/>
      <c r="JD155" s="7"/>
      <c r="JE155" s="7"/>
      <c r="JF155" s="7"/>
      <c r="JG155" s="7"/>
      <c r="JH155" s="7"/>
      <c r="JI155" s="7"/>
      <c r="JJ155" s="7"/>
      <c r="JK155" s="7"/>
      <c r="JL155" s="7"/>
      <c r="JM155" s="7"/>
      <c r="JN155" s="7"/>
      <c r="JO155" s="7"/>
      <c r="JP155" s="7"/>
      <c r="JQ155" s="7"/>
      <c r="JR155" s="7"/>
      <c r="JS155" s="7"/>
      <c r="JT155" s="7"/>
      <c r="JU155" s="7"/>
      <c r="JV155" s="7"/>
      <c r="JW155" s="7"/>
      <c r="JX155" s="7"/>
    </row>
    <row r="156" spans="1:284" x14ac:dyDescent="0.25">
      <c r="A156" s="9">
        <v>148</v>
      </c>
      <c r="B156" t="s">
        <v>121</v>
      </c>
      <c r="C156" s="4" t="s">
        <v>120</v>
      </c>
      <c r="D156" t="s">
        <v>115</v>
      </c>
      <c r="E156" s="9" t="s">
        <v>240</v>
      </c>
      <c r="F156" t="s">
        <v>159</v>
      </c>
      <c r="G156" s="21">
        <v>55000</v>
      </c>
      <c r="H156" s="21">
        <f t="shared" si="16"/>
        <v>1578.5</v>
      </c>
      <c r="I156" s="23">
        <v>0</v>
      </c>
      <c r="J156" s="21">
        <f t="shared" si="17"/>
        <v>1672</v>
      </c>
      <c r="K156" s="23">
        <v>715</v>
      </c>
      <c r="L156" s="23">
        <f t="shared" si="21"/>
        <v>3965.5</v>
      </c>
      <c r="M156" s="21">
        <f t="shared" si="18"/>
        <v>51034.5</v>
      </c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  <c r="IU156" s="7"/>
      <c r="IV156" s="7"/>
      <c r="IW156" s="7"/>
      <c r="IX156" s="7"/>
      <c r="IY156" s="7"/>
      <c r="IZ156" s="7"/>
      <c r="JA156" s="7"/>
      <c r="JB156" s="7"/>
      <c r="JC156" s="7"/>
      <c r="JD156" s="7"/>
      <c r="JE156" s="7"/>
      <c r="JF156" s="7"/>
      <c r="JG156" s="7"/>
      <c r="JH156" s="7"/>
      <c r="JI156" s="7"/>
      <c r="JJ156" s="7"/>
      <c r="JK156" s="7"/>
      <c r="JL156" s="7"/>
      <c r="JM156" s="7"/>
      <c r="JN156" s="7"/>
      <c r="JO156" s="7"/>
      <c r="JP156" s="7"/>
      <c r="JQ156" s="7"/>
      <c r="JR156" s="7"/>
      <c r="JS156" s="7"/>
      <c r="JT156" s="7"/>
      <c r="JU156" s="7"/>
      <c r="JV156" s="7"/>
      <c r="JW156" s="7"/>
      <c r="JX156" s="7"/>
    </row>
    <row r="157" spans="1:284" x14ac:dyDescent="0.25">
      <c r="A157" s="9">
        <v>149</v>
      </c>
      <c r="B157" t="s">
        <v>124</v>
      </c>
      <c r="C157" s="4" t="s">
        <v>120</v>
      </c>
      <c r="D157" t="s">
        <v>122</v>
      </c>
      <c r="E157" s="9" t="s">
        <v>240</v>
      </c>
      <c r="F157" t="s">
        <v>159</v>
      </c>
      <c r="G157" s="21">
        <v>55000</v>
      </c>
      <c r="H157" s="21">
        <f t="shared" si="16"/>
        <v>1578.5</v>
      </c>
      <c r="I157" s="23">
        <v>0</v>
      </c>
      <c r="J157" s="21">
        <f t="shared" si="17"/>
        <v>1672</v>
      </c>
      <c r="K157" s="23">
        <v>315</v>
      </c>
      <c r="L157" s="23">
        <f t="shared" si="21"/>
        <v>3565.5</v>
      </c>
      <c r="M157" s="33">
        <f t="shared" si="18"/>
        <v>51434.5</v>
      </c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  <c r="JC157" s="7"/>
      <c r="JD157" s="7"/>
      <c r="JE157" s="7"/>
      <c r="JF157" s="7"/>
      <c r="JG157" s="7"/>
      <c r="JH157" s="7"/>
      <c r="JI157" s="7"/>
      <c r="JJ157" s="7"/>
      <c r="JK157" s="7"/>
      <c r="JL157" s="7"/>
      <c r="JM157" s="7"/>
      <c r="JN157" s="7"/>
      <c r="JO157" s="7"/>
      <c r="JP157" s="7"/>
      <c r="JQ157" s="7"/>
      <c r="JR157" s="7"/>
      <c r="JS157" s="7"/>
      <c r="JT157" s="7"/>
      <c r="JU157" s="7"/>
      <c r="JV157" s="7"/>
      <c r="JW157" s="7"/>
      <c r="JX157" s="7"/>
    </row>
    <row r="158" spans="1:284" x14ac:dyDescent="0.25">
      <c r="A158" s="9">
        <v>150</v>
      </c>
      <c r="B158" t="s">
        <v>375</v>
      </c>
      <c r="C158" s="4" t="s">
        <v>120</v>
      </c>
      <c r="D158" t="s">
        <v>312</v>
      </c>
      <c r="E158" s="9" t="s">
        <v>239</v>
      </c>
      <c r="F158" t="s">
        <v>159</v>
      </c>
      <c r="G158" s="41">
        <v>41000</v>
      </c>
      <c r="H158" s="21">
        <f t="shared" si="16"/>
        <v>1176.7</v>
      </c>
      <c r="I158" s="23">
        <v>0</v>
      </c>
      <c r="J158" s="21">
        <f t="shared" si="17"/>
        <v>1246.4000000000001</v>
      </c>
      <c r="K158" s="23">
        <v>1890.46</v>
      </c>
      <c r="L158" s="23">
        <f t="shared" si="21"/>
        <v>4313.5600000000004</v>
      </c>
      <c r="M158" s="21">
        <f t="shared" si="18"/>
        <v>36686.44</v>
      </c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  <c r="JC158" s="7"/>
      <c r="JD158" s="7"/>
      <c r="JE158" s="7"/>
      <c r="JF158" s="7"/>
      <c r="JG158" s="7"/>
      <c r="JH158" s="7"/>
      <c r="JI158" s="7"/>
      <c r="JJ158" s="7"/>
      <c r="JK158" s="7"/>
      <c r="JL158" s="7"/>
      <c r="JM158" s="7"/>
      <c r="JN158" s="7"/>
      <c r="JO158" s="7"/>
      <c r="JP158" s="7"/>
      <c r="JQ158" s="7"/>
      <c r="JR158" s="7"/>
      <c r="JS158" s="7"/>
      <c r="JT158" s="7"/>
      <c r="JU158" s="7"/>
      <c r="JV158" s="7"/>
      <c r="JW158" s="7"/>
      <c r="JX158" s="7"/>
    </row>
    <row r="159" spans="1:284" x14ac:dyDescent="0.25">
      <c r="A159" s="9">
        <v>151</v>
      </c>
      <c r="B159" t="s">
        <v>267</v>
      </c>
      <c r="C159" s="4" t="s">
        <v>120</v>
      </c>
      <c r="D159" t="s">
        <v>113</v>
      </c>
      <c r="E159" s="9" t="s">
        <v>239</v>
      </c>
      <c r="F159" t="s">
        <v>159</v>
      </c>
      <c r="G159" s="41">
        <v>61000</v>
      </c>
      <c r="H159" s="21">
        <f t="shared" si="16"/>
        <v>1750.7</v>
      </c>
      <c r="I159" s="23">
        <v>0</v>
      </c>
      <c r="J159" s="21">
        <f t="shared" si="17"/>
        <v>1854.4</v>
      </c>
      <c r="K159" s="41">
        <v>22990.17</v>
      </c>
      <c r="L159" s="23">
        <f t="shared" si="21"/>
        <v>26595.27</v>
      </c>
      <c r="M159" s="21">
        <f t="shared" si="18"/>
        <v>34404.730000000003</v>
      </c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</row>
    <row r="160" spans="1:284" x14ac:dyDescent="0.25">
      <c r="A160" s="9">
        <v>152</v>
      </c>
      <c r="B160" t="s">
        <v>268</v>
      </c>
      <c r="C160" s="4" t="s">
        <v>120</v>
      </c>
      <c r="D160" t="s">
        <v>388</v>
      </c>
      <c r="E160" s="9" t="s">
        <v>240</v>
      </c>
      <c r="F160" t="s">
        <v>159</v>
      </c>
      <c r="G160" s="41">
        <v>55000</v>
      </c>
      <c r="H160" s="21">
        <f t="shared" si="16"/>
        <v>1578.5</v>
      </c>
      <c r="I160" s="23">
        <v>0</v>
      </c>
      <c r="J160" s="21">
        <f t="shared" si="17"/>
        <v>1672</v>
      </c>
      <c r="K160" s="23">
        <v>3605.92</v>
      </c>
      <c r="L160" s="23">
        <f t="shared" si="21"/>
        <v>6856.42</v>
      </c>
      <c r="M160" s="21">
        <f t="shared" si="18"/>
        <v>48143.58</v>
      </c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</row>
    <row r="161" spans="1:322" x14ac:dyDescent="0.25">
      <c r="A161" s="9">
        <v>153</v>
      </c>
      <c r="B161" t="s">
        <v>468</v>
      </c>
      <c r="C161" s="4" t="s">
        <v>120</v>
      </c>
      <c r="D161" t="s">
        <v>115</v>
      </c>
      <c r="E161" s="9" t="s">
        <v>240</v>
      </c>
      <c r="F161" t="s">
        <v>159</v>
      </c>
      <c r="G161" s="21">
        <v>55000</v>
      </c>
      <c r="H161" s="21">
        <f t="shared" si="16"/>
        <v>1578.5</v>
      </c>
      <c r="I161" s="23">
        <v>0</v>
      </c>
      <c r="J161" s="21">
        <f t="shared" si="17"/>
        <v>1672</v>
      </c>
      <c r="K161" s="23">
        <v>175</v>
      </c>
      <c r="L161" s="23">
        <f t="shared" si="21"/>
        <v>3425.5</v>
      </c>
      <c r="M161" s="21">
        <f t="shared" si="18"/>
        <v>51574.5</v>
      </c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</row>
    <row r="162" spans="1:322" x14ac:dyDescent="0.25">
      <c r="A162" s="9">
        <v>154</v>
      </c>
      <c r="B162" t="s">
        <v>266</v>
      </c>
      <c r="C162" s="4" t="s">
        <v>120</v>
      </c>
      <c r="D162" t="s">
        <v>115</v>
      </c>
      <c r="E162" s="9" t="s">
        <v>240</v>
      </c>
      <c r="F162" t="s">
        <v>159</v>
      </c>
      <c r="G162" s="21">
        <v>55000</v>
      </c>
      <c r="H162" s="21">
        <f t="shared" ref="H162" si="29">G162*0.0287</f>
        <v>1578.5</v>
      </c>
      <c r="I162" s="23">
        <v>0</v>
      </c>
      <c r="J162" s="21">
        <f t="shared" ref="J162" si="30">G162*0.0304</f>
        <v>1672</v>
      </c>
      <c r="K162" s="23">
        <v>175</v>
      </c>
      <c r="L162" s="23">
        <f t="shared" ref="L162" si="31">H162+I162+J162+K162</f>
        <v>3425.5</v>
      </c>
      <c r="M162" s="21">
        <f t="shared" ref="M162" si="32">+G162-L162</f>
        <v>51574.5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182</v>
      </c>
      <c r="C163" s="4" t="s">
        <v>120</v>
      </c>
      <c r="D163" t="s">
        <v>388</v>
      </c>
      <c r="E163" s="9" t="s">
        <v>239</v>
      </c>
      <c r="F163" t="s">
        <v>159</v>
      </c>
      <c r="G163" s="41">
        <v>55000</v>
      </c>
      <c r="H163" s="21">
        <f t="shared" si="16"/>
        <v>1578.5</v>
      </c>
      <c r="I163" s="41">
        <v>0</v>
      </c>
      <c r="J163" s="21">
        <f t="shared" si="17"/>
        <v>1672</v>
      </c>
      <c r="K163" s="41">
        <v>2790.46</v>
      </c>
      <c r="L163" s="23">
        <f t="shared" ref="L163:L164" si="33">H163+I163+J163+K163</f>
        <v>6040.96</v>
      </c>
      <c r="M163" s="21">
        <f t="shared" ref="M163:M164" si="34">+G163-L163</f>
        <v>48959.040000000001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184</v>
      </c>
      <c r="C164" s="4" t="s">
        <v>120</v>
      </c>
      <c r="D164" t="s">
        <v>161</v>
      </c>
      <c r="E164" s="9" t="s">
        <v>240</v>
      </c>
      <c r="F164" t="s">
        <v>159</v>
      </c>
      <c r="G164" s="41">
        <v>33000</v>
      </c>
      <c r="H164" s="21">
        <f t="shared" si="16"/>
        <v>947.1</v>
      </c>
      <c r="I164" s="41">
        <v>0</v>
      </c>
      <c r="J164" s="21">
        <f t="shared" si="17"/>
        <v>1003.2</v>
      </c>
      <c r="K164" s="41">
        <v>3605.92</v>
      </c>
      <c r="L164" s="23">
        <f t="shared" si="33"/>
        <v>5556.22</v>
      </c>
      <c r="M164" s="21">
        <f t="shared" si="34"/>
        <v>27443.78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186</v>
      </c>
      <c r="C165" s="4" t="s">
        <v>120</v>
      </c>
      <c r="D165" t="s">
        <v>410</v>
      </c>
      <c r="E165" s="9" t="s">
        <v>239</v>
      </c>
      <c r="F165" t="s">
        <v>159</v>
      </c>
      <c r="G165" s="21">
        <v>46000</v>
      </c>
      <c r="H165" s="21">
        <f t="shared" si="16"/>
        <v>1320.2</v>
      </c>
      <c r="I165" s="25">
        <v>0</v>
      </c>
      <c r="J165" s="21">
        <f t="shared" si="17"/>
        <v>1398.4</v>
      </c>
      <c r="K165" s="41">
        <v>4522</v>
      </c>
      <c r="L165" s="23">
        <f t="shared" si="21"/>
        <v>7240.6</v>
      </c>
      <c r="M165" s="21">
        <f t="shared" ref="M165:M166" si="35">+G165-L165</f>
        <v>38759.4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s="7" t="s">
        <v>185</v>
      </c>
      <c r="C166" s="4" t="s">
        <v>120</v>
      </c>
      <c r="D166" s="7" t="s">
        <v>410</v>
      </c>
      <c r="E166" s="22" t="s">
        <v>240</v>
      </c>
      <c r="F166" s="7" t="s">
        <v>159</v>
      </c>
      <c r="G166" s="35">
        <v>46000</v>
      </c>
      <c r="H166" s="21">
        <f t="shared" ref="H166" si="36">G166*0.0287</f>
        <v>1320.2</v>
      </c>
      <c r="I166" s="37">
        <v>0</v>
      </c>
      <c r="J166" s="21">
        <f t="shared" ref="J166" si="37">G166*0.0304</f>
        <v>1398.4</v>
      </c>
      <c r="K166" s="37">
        <v>175</v>
      </c>
      <c r="L166" s="23">
        <f t="shared" ref="L166" si="38">H166+I166+J166+K166</f>
        <v>2893.6</v>
      </c>
      <c r="M166" s="21">
        <f t="shared" si="35"/>
        <v>43106.400000000001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319</v>
      </c>
      <c r="C167" t="s">
        <v>64</v>
      </c>
      <c r="D167" t="s">
        <v>63</v>
      </c>
      <c r="E167" s="9" t="s">
        <v>240</v>
      </c>
      <c r="F167" t="s">
        <v>158</v>
      </c>
      <c r="G167" s="21">
        <v>200000</v>
      </c>
      <c r="H167" s="21">
        <f t="shared" si="16"/>
        <v>5740</v>
      </c>
      <c r="I167" s="41">
        <v>35677.08</v>
      </c>
      <c r="J167" s="41">
        <v>5883.16</v>
      </c>
      <c r="K167" s="41">
        <v>25</v>
      </c>
      <c r="L167" s="23">
        <f t="shared" si="21"/>
        <v>47325.24</v>
      </c>
      <c r="M167" s="21">
        <f t="shared" si="18"/>
        <v>152674.76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287</v>
      </c>
      <c r="C168" t="s">
        <v>66</v>
      </c>
      <c r="D168" t="s">
        <v>13</v>
      </c>
      <c r="E168" s="9" t="s">
        <v>239</v>
      </c>
      <c r="F168" t="s">
        <v>159</v>
      </c>
      <c r="G168" s="21">
        <v>41000</v>
      </c>
      <c r="H168" s="21">
        <f t="shared" si="16"/>
        <v>1176.7</v>
      </c>
      <c r="I168" s="21">
        <v>0</v>
      </c>
      <c r="J168" s="21">
        <f t="shared" si="17"/>
        <v>1246.4000000000001</v>
      </c>
      <c r="K168" s="21">
        <v>1200</v>
      </c>
      <c r="L168" s="23">
        <f t="shared" si="21"/>
        <v>3623.1</v>
      </c>
      <c r="M168" s="21">
        <f t="shared" si="18"/>
        <v>37376.9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162</v>
      </c>
      <c r="C169" t="s">
        <v>66</v>
      </c>
      <c r="D169" t="s">
        <v>69</v>
      </c>
      <c r="E169" s="9" t="s">
        <v>239</v>
      </c>
      <c r="F169" t="s">
        <v>159</v>
      </c>
      <c r="G169" s="41">
        <v>41000</v>
      </c>
      <c r="H169" s="21">
        <f t="shared" si="16"/>
        <v>1176.7</v>
      </c>
      <c r="I169" s="41">
        <v>0</v>
      </c>
      <c r="J169" s="21">
        <f t="shared" si="17"/>
        <v>1246.4000000000001</v>
      </c>
      <c r="K169" s="41">
        <v>6270.57</v>
      </c>
      <c r="L169" s="23">
        <f t="shared" si="21"/>
        <v>8693.67</v>
      </c>
      <c r="M169" s="21">
        <f t="shared" si="18"/>
        <v>32306.33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x14ac:dyDescent="0.25">
      <c r="A170" s="9">
        <v>162</v>
      </c>
      <c r="B170" t="s">
        <v>172</v>
      </c>
      <c r="C170" t="s">
        <v>66</v>
      </c>
      <c r="D170" t="s">
        <v>171</v>
      </c>
      <c r="E170" s="9" t="s">
        <v>240</v>
      </c>
      <c r="F170" t="s">
        <v>159</v>
      </c>
      <c r="G170" s="21">
        <v>41000</v>
      </c>
      <c r="H170" s="21">
        <f t="shared" si="16"/>
        <v>1176.7</v>
      </c>
      <c r="I170" s="21">
        <v>0</v>
      </c>
      <c r="J170" s="21">
        <f t="shared" si="17"/>
        <v>1246.4000000000001</v>
      </c>
      <c r="K170" s="21">
        <v>175</v>
      </c>
      <c r="L170" s="23">
        <f t="shared" si="21"/>
        <v>2598.1</v>
      </c>
      <c r="M170" s="21">
        <f t="shared" si="18"/>
        <v>38401.9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322" x14ac:dyDescent="0.25">
      <c r="A171" s="9">
        <v>163</v>
      </c>
      <c r="B171" t="s">
        <v>173</v>
      </c>
      <c r="C171" t="s">
        <v>66</v>
      </c>
      <c r="D171" t="s">
        <v>69</v>
      </c>
      <c r="E171" s="9" t="s">
        <v>239</v>
      </c>
      <c r="F171" t="s">
        <v>159</v>
      </c>
      <c r="G171" s="21">
        <v>36000</v>
      </c>
      <c r="H171" s="21">
        <f t="shared" si="16"/>
        <v>1033.2</v>
      </c>
      <c r="I171" s="41">
        <v>0</v>
      </c>
      <c r="J171" s="21">
        <f t="shared" si="17"/>
        <v>1094.4000000000001</v>
      </c>
      <c r="K171" s="41">
        <v>5614.27</v>
      </c>
      <c r="L171" s="23">
        <f t="shared" si="21"/>
        <v>7741.87</v>
      </c>
      <c r="M171" s="21">
        <f t="shared" si="18"/>
        <v>28258.13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322" s="14" customFormat="1" x14ac:dyDescent="0.25">
      <c r="A172" s="9">
        <v>164</v>
      </c>
      <c r="B172" t="s">
        <v>146</v>
      </c>
      <c r="C172" t="s">
        <v>66</v>
      </c>
      <c r="D172" t="s">
        <v>69</v>
      </c>
      <c r="E172" s="9" t="s">
        <v>239</v>
      </c>
      <c r="F172" t="s">
        <v>159</v>
      </c>
      <c r="G172" s="41">
        <v>41000</v>
      </c>
      <c r="H172" s="21">
        <f t="shared" si="16"/>
        <v>1176.7</v>
      </c>
      <c r="I172" s="23">
        <v>0</v>
      </c>
      <c r="J172" s="21">
        <f t="shared" si="17"/>
        <v>1246.4000000000001</v>
      </c>
      <c r="K172" s="23">
        <v>1890.46</v>
      </c>
      <c r="L172" s="23">
        <f t="shared" si="21"/>
        <v>4313.5600000000004</v>
      </c>
      <c r="M172" s="21">
        <f t="shared" si="18"/>
        <v>36686.44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  <c r="JY172" s="7"/>
      <c r="JZ172" s="7"/>
      <c r="KA172" s="7"/>
      <c r="KB172" s="7"/>
      <c r="KC172" s="7"/>
      <c r="KD172" s="7"/>
      <c r="KE172" s="7"/>
      <c r="KF172" s="7"/>
      <c r="KG172" s="7"/>
      <c r="KH172" s="7"/>
      <c r="KI172" s="7"/>
      <c r="KJ172" s="7"/>
      <c r="KK172" s="7"/>
      <c r="KL172" s="7"/>
      <c r="KM172" s="7"/>
      <c r="KN172" s="7"/>
      <c r="KO172" s="7"/>
      <c r="KP172" s="7"/>
      <c r="KQ172" s="7"/>
      <c r="KR172" s="7"/>
      <c r="KS172" s="7"/>
      <c r="KT172" s="7"/>
      <c r="KU172" s="7"/>
      <c r="KV172" s="7"/>
      <c r="KW172" s="7"/>
      <c r="KX172" s="7"/>
      <c r="KY172" s="7"/>
      <c r="KZ172" s="7"/>
      <c r="LA172" s="7"/>
      <c r="LB172" s="7"/>
      <c r="LC172" s="7"/>
      <c r="LD172" s="7"/>
      <c r="LE172" s="7"/>
      <c r="LF172" s="7"/>
      <c r="LG172" s="7"/>
      <c r="LH172" s="7"/>
      <c r="LI172" s="7"/>
      <c r="LJ172" s="7"/>
    </row>
    <row r="173" spans="1:322" x14ac:dyDescent="0.25">
      <c r="A173" s="9">
        <v>165</v>
      </c>
      <c r="B173" s="7" t="s">
        <v>70</v>
      </c>
      <c r="C173" s="4" t="s">
        <v>304</v>
      </c>
      <c r="D173" s="7" t="s">
        <v>65</v>
      </c>
      <c r="E173" s="9" t="s">
        <v>239</v>
      </c>
      <c r="F173" t="s">
        <v>158</v>
      </c>
      <c r="G173" s="41">
        <v>101000</v>
      </c>
      <c r="H173" s="21">
        <f t="shared" si="16"/>
        <v>2898.7</v>
      </c>
      <c r="I173" s="41">
        <v>11482.86</v>
      </c>
      <c r="J173" s="21">
        <f t="shared" si="17"/>
        <v>3070.4</v>
      </c>
      <c r="K173" s="41">
        <v>3605.92</v>
      </c>
      <c r="L173" s="23">
        <f t="shared" si="21"/>
        <v>21057.88</v>
      </c>
      <c r="M173" s="21">
        <f t="shared" si="18"/>
        <v>79942.12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  <c r="JY173" s="7"/>
      <c r="JZ173" s="7"/>
      <c r="KA173" s="7"/>
      <c r="KB173" s="7"/>
      <c r="KC173" s="7"/>
      <c r="KD173" s="7"/>
      <c r="KE173" s="7"/>
      <c r="KF173" s="7"/>
      <c r="KG173" s="7"/>
      <c r="KH173" s="7"/>
      <c r="KI173" s="7"/>
      <c r="KJ173" s="7"/>
      <c r="KK173" s="7"/>
      <c r="KL173" s="7"/>
      <c r="KM173" s="7"/>
      <c r="KN173" s="7"/>
      <c r="KO173" s="7"/>
      <c r="KP173" s="7"/>
      <c r="KQ173" s="7"/>
      <c r="KR173" s="7"/>
      <c r="KS173" s="7"/>
      <c r="KT173" s="7"/>
      <c r="KU173" s="7"/>
      <c r="KV173" s="7"/>
      <c r="KW173" s="7"/>
      <c r="KX173" s="7"/>
      <c r="KY173" s="7"/>
      <c r="KZ173" s="7"/>
      <c r="LA173" s="7"/>
      <c r="LB173" s="7"/>
      <c r="LC173" s="7"/>
      <c r="LD173" s="7"/>
      <c r="LE173" s="7"/>
      <c r="LF173" s="7"/>
      <c r="LG173" s="7"/>
      <c r="LH173" s="7"/>
      <c r="LI173" s="7"/>
      <c r="LJ173" s="7"/>
    </row>
    <row r="174" spans="1:322" s="14" customFormat="1" x14ac:dyDescent="0.25">
      <c r="A174" s="9">
        <v>166</v>
      </c>
      <c r="B174" s="7" t="s">
        <v>327</v>
      </c>
      <c r="C174" s="7" t="s">
        <v>321</v>
      </c>
      <c r="D174" s="7" t="s">
        <v>486</v>
      </c>
      <c r="E174" s="22" t="s">
        <v>239</v>
      </c>
      <c r="F174" s="7" t="s">
        <v>158</v>
      </c>
      <c r="G174" s="41">
        <v>101000</v>
      </c>
      <c r="H174" s="21">
        <f t="shared" si="16"/>
        <v>2898.7</v>
      </c>
      <c r="I174" s="23">
        <v>11911.73</v>
      </c>
      <c r="J174" s="21">
        <f t="shared" si="17"/>
        <v>3070.4</v>
      </c>
      <c r="K174" s="23">
        <v>2750.46</v>
      </c>
      <c r="L174" s="23">
        <f>H174+I174+J174+K174</f>
        <v>20631.29</v>
      </c>
      <c r="M174" s="21">
        <f t="shared" si="18"/>
        <v>80368.710000000006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  <c r="JY174" s="7"/>
      <c r="JZ174" s="7"/>
      <c r="KA174" s="7"/>
      <c r="KB174" s="7"/>
      <c r="KC174" s="7"/>
      <c r="KD174" s="7"/>
      <c r="KE174" s="7"/>
      <c r="KF174" s="7"/>
      <c r="KG174" s="7"/>
      <c r="KH174" s="7"/>
      <c r="KI174" s="7"/>
      <c r="KJ174" s="7"/>
      <c r="KK174" s="7"/>
      <c r="KL174" s="7"/>
      <c r="KM174" s="7"/>
      <c r="KN174" s="7"/>
      <c r="KO174" s="7"/>
      <c r="KP174" s="7"/>
      <c r="KQ174" s="7"/>
      <c r="KR174" s="7"/>
      <c r="KS174" s="7"/>
      <c r="KT174" s="7"/>
      <c r="KU174" s="7"/>
      <c r="KV174" s="7"/>
      <c r="KW174" s="7"/>
      <c r="KX174" s="7"/>
      <c r="KY174" s="7"/>
      <c r="KZ174" s="7"/>
      <c r="LA174" s="7"/>
      <c r="LB174" s="7"/>
      <c r="LC174" s="7"/>
      <c r="LD174" s="7"/>
      <c r="LE174" s="7"/>
      <c r="LF174" s="7"/>
      <c r="LG174" s="7"/>
      <c r="LH174" s="7"/>
      <c r="LI174" s="7"/>
      <c r="LJ174" s="7"/>
    </row>
    <row r="175" spans="1:322" x14ac:dyDescent="0.25">
      <c r="A175" s="9">
        <v>167</v>
      </c>
      <c r="B175" t="s">
        <v>72</v>
      </c>
      <c r="C175" t="s">
        <v>71</v>
      </c>
      <c r="D175" t="s">
        <v>73</v>
      </c>
      <c r="E175" s="9" t="s">
        <v>239</v>
      </c>
      <c r="F175" t="s">
        <v>158</v>
      </c>
      <c r="G175" s="41">
        <v>81000</v>
      </c>
      <c r="H175" s="21">
        <f t="shared" si="16"/>
        <v>2324.6999999999998</v>
      </c>
      <c r="I175" s="23">
        <v>7636.09</v>
      </c>
      <c r="J175" s="21">
        <f t="shared" si="17"/>
        <v>2462.4</v>
      </c>
      <c r="K175" s="23">
        <v>425</v>
      </c>
      <c r="L175" s="23">
        <f t="shared" si="21"/>
        <v>12848.19</v>
      </c>
      <c r="M175" s="21">
        <f t="shared" si="18"/>
        <v>68151.81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x14ac:dyDescent="0.25">
      <c r="A176" s="9">
        <v>168</v>
      </c>
      <c r="B176" t="s">
        <v>75</v>
      </c>
      <c r="C176" t="s">
        <v>71</v>
      </c>
      <c r="D176" t="s">
        <v>469</v>
      </c>
      <c r="E176" s="9" t="s">
        <v>239</v>
      </c>
      <c r="F176" t="s">
        <v>159</v>
      </c>
      <c r="G176" s="21">
        <v>90000</v>
      </c>
      <c r="H176" s="21">
        <f t="shared" si="16"/>
        <v>2583</v>
      </c>
      <c r="I176" s="41">
        <v>9753.1200000000008</v>
      </c>
      <c r="J176" s="21">
        <f t="shared" si="17"/>
        <v>2736</v>
      </c>
      <c r="K176" s="41">
        <v>175</v>
      </c>
      <c r="L176" s="23">
        <f t="shared" si="21"/>
        <v>15247.12</v>
      </c>
      <c r="M176" s="21">
        <f t="shared" si="18"/>
        <v>74752.88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284" x14ac:dyDescent="0.25">
      <c r="A177" s="9">
        <v>169</v>
      </c>
      <c r="B177" t="s">
        <v>215</v>
      </c>
      <c r="C177" t="s">
        <v>71</v>
      </c>
      <c r="D177" t="s">
        <v>161</v>
      </c>
      <c r="E177" s="9" t="s">
        <v>239</v>
      </c>
      <c r="F177" t="s">
        <v>159</v>
      </c>
      <c r="G177" s="41">
        <v>45000</v>
      </c>
      <c r="H177" s="21">
        <f t="shared" si="16"/>
        <v>1291.5</v>
      </c>
      <c r="I177" s="23">
        <v>0</v>
      </c>
      <c r="J177" s="21">
        <f t="shared" si="17"/>
        <v>1368</v>
      </c>
      <c r="K177" s="23">
        <v>1740.46</v>
      </c>
      <c r="L177" s="23">
        <f t="shared" si="21"/>
        <v>4399.96</v>
      </c>
      <c r="M177" s="21">
        <f t="shared" si="18"/>
        <v>40600.04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284" x14ac:dyDescent="0.25">
      <c r="A178" s="9">
        <v>170</v>
      </c>
      <c r="B178" t="s">
        <v>295</v>
      </c>
      <c r="C178" t="s">
        <v>71</v>
      </c>
      <c r="D178" t="s">
        <v>458</v>
      </c>
      <c r="E178" s="9" t="s">
        <v>240</v>
      </c>
      <c r="F178" t="s">
        <v>159</v>
      </c>
      <c r="G178" s="21">
        <v>133000</v>
      </c>
      <c r="H178" s="21">
        <f t="shared" si="16"/>
        <v>3817.1</v>
      </c>
      <c r="I178" s="21">
        <v>19867.79</v>
      </c>
      <c r="J178" s="21">
        <f t="shared" si="17"/>
        <v>4043.2</v>
      </c>
      <c r="K178" s="21">
        <v>25</v>
      </c>
      <c r="L178" s="23">
        <f t="shared" si="21"/>
        <v>27753.09</v>
      </c>
      <c r="M178" s="21">
        <f t="shared" si="18"/>
        <v>105246.91</v>
      </c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</row>
    <row r="179" spans="1:284" x14ac:dyDescent="0.25">
      <c r="A179" s="9">
        <v>171</v>
      </c>
      <c r="B179" s="7" t="s">
        <v>77</v>
      </c>
      <c r="C179" s="4" t="s">
        <v>205</v>
      </c>
      <c r="D179" t="s">
        <v>78</v>
      </c>
      <c r="E179" s="9" t="s">
        <v>239</v>
      </c>
      <c r="F179" t="s">
        <v>158</v>
      </c>
      <c r="G179" s="21">
        <v>66000</v>
      </c>
      <c r="H179" s="21">
        <f t="shared" si="16"/>
        <v>1894.2</v>
      </c>
      <c r="I179" s="41">
        <v>1060.1500000000001</v>
      </c>
      <c r="J179" s="21">
        <f t="shared" si="17"/>
        <v>2006.4</v>
      </c>
      <c r="K179" s="21">
        <v>125</v>
      </c>
      <c r="L179" s="23">
        <f t="shared" si="21"/>
        <v>5085.75</v>
      </c>
      <c r="M179" s="21">
        <f t="shared" si="18"/>
        <v>60914.25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284" x14ac:dyDescent="0.25">
      <c r="A180" s="9">
        <v>172</v>
      </c>
      <c r="B180" t="s">
        <v>79</v>
      </c>
      <c r="C180" s="4" t="s">
        <v>205</v>
      </c>
      <c r="D180" t="s">
        <v>467</v>
      </c>
      <c r="E180" s="9" t="s">
        <v>239</v>
      </c>
      <c r="F180" t="s">
        <v>158</v>
      </c>
      <c r="G180" s="41">
        <v>66000</v>
      </c>
      <c r="H180" s="21">
        <f t="shared" si="16"/>
        <v>1894.2</v>
      </c>
      <c r="I180" s="23">
        <v>0</v>
      </c>
      <c r="J180" s="21">
        <f t="shared" si="17"/>
        <v>2006.4</v>
      </c>
      <c r="K180" s="23">
        <v>1740.46</v>
      </c>
      <c r="L180" s="23">
        <f t="shared" si="21"/>
        <v>5641.06</v>
      </c>
      <c r="M180" s="21">
        <f t="shared" si="18"/>
        <v>60358.94</v>
      </c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</row>
    <row r="181" spans="1:284" s="15" customFormat="1" x14ac:dyDescent="0.25">
      <c r="A181" s="9">
        <v>173</v>
      </c>
      <c r="B181" t="s">
        <v>80</v>
      </c>
      <c r="C181" s="4" t="s">
        <v>205</v>
      </c>
      <c r="D181" t="s">
        <v>389</v>
      </c>
      <c r="E181" s="9" t="s">
        <v>240</v>
      </c>
      <c r="F181" t="s">
        <v>158</v>
      </c>
      <c r="G181" s="21">
        <v>60000</v>
      </c>
      <c r="H181" s="21">
        <f t="shared" si="16"/>
        <v>1722</v>
      </c>
      <c r="I181" s="21">
        <v>0</v>
      </c>
      <c r="J181" s="21">
        <f t="shared" si="17"/>
        <v>1824</v>
      </c>
      <c r="K181" s="21">
        <v>25</v>
      </c>
      <c r="L181" s="23">
        <f t="shared" si="21"/>
        <v>3571</v>
      </c>
      <c r="M181" s="21">
        <f t="shared" si="18"/>
        <v>56429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</row>
    <row r="182" spans="1:284" x14ac:dyDescent="0.25">
      <c r="A182" s="9">
        <v>174</v>
      </c>
      <c r="B182" t="s">
        <v>208</v>
      </c>
      <c r="C182" s="4" t="s">
        <v>205</v>
      </c>
      <c r="D182" t="s">
        <v>369</v>
      </c>
      <c r="E182" s="9" t="s">
        <v>239</v>
      </c>
      <c r="F182" t="s">
        <v>158</v>
      </c>
      <c r="G182" s="21">
        <v>60000</v>
      </c>
      <c r="H182" s="21">
        <f t="shared" si="16"/>
        <v>1722</v>
      </c>
      <c r="I182" s="21">
        <v>0</v>
      </c>
      <c r="J182" s="21">
        <f t="shared" si="17"/>
        <v>1824</v>
      </c>
      <c r="K182" s="21">
        <v>25</v>
      </c>
      <c r="L182" s="23">
        <f t="shared" si="21"/>
        <v>3571</v>
      </c>
      <c r="M182" s="21">
        <f t="shared" si="18"/>
        <v>56429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284" x14ac:dyDescent="0.25">
      <c r="A183" s="9">
        <v>175</v>
      </c>
      <c r="B183" t="s">
        <v>206</v>
      </c>
      <c r="C183" s="4" t="s">
        <v>205</v>
      </c>
      <c r="D183" t="s">
        <v>430</v>
      </c>
      <c r="E183" s="9" t="s">
        <v>239</v>
      </c>
      <c r="F183" t="s">
        <v>159</v>
      </c>
      <c r="G183" s="21">
        <v>106500</v>
      </c>
      <c r="H183" s="21">
        <f t="shared" si="16"/>
        <v>3056.55</v>
      </c>
      <c r="I183" s="21">
        <v>13634.33</v>
      </c>
      <c r="J183" s="21">
        <f t="shared" si="17"/>
        <v>3237.6</v>
      </c>
      <c r="K183" s="21">
        <v>25</v>
      </c>
      <c r="L183" s="23">
        <f t="shared" si="21"/>
        <v>19953.48</v>
      </c>
      <c r="M183" s="21">
        <f t="shared" si="18"/>
        <v>86546.52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284" x14ac:dyDescent="0.25">
      <c r="A184" s="9">
        <v>176</v>
      </c>
      <c r="B184" t="s">
        <v>81</v>
      </c>
      <c r="C184" s="4" t="s">
        <v>376</v>
      </c>
      <c r="D184" t="s">
        <v>161</v>
      </c>
      <c r="E184" s="9" t="s">
        <v>239</v>
      </c>
      <c r="F184" t="s">
        <v>158</v>
      </c>
      <c r="G184" s="21">
        <v>45000</v>
      </c>
      <c r="H184" s="21">
        <f t="shared" si="16"/>
        <v>1291.5</v>
      </c>
      <c r="I184" s="41">
        <v>0</v>
      </c>
      <c r="J184" s="21">
        <f t="shared" si="17"/>
        <v>1368</v>
      </c>
      <c r="K184" s="41">
        <v>275</v>
      </c>
      <c r="L184" s="23">
        <f t="shared" si="21"/>
        <v>2934.5</v>
      </c>
      <c r="M184" s="21">
        <f t="shared" si="18"/>
        <v>42065.5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284" x14ac:dyDescent="0.25">
      <c r="A185" s="9">
        <v>177</v>
      </c>
      <c r="B185" t="s">
        <v>82</v>
      </c>
      <c r="C185" s="4" t="s">
        <v>376</v>
      </c>
      <c r="D185" t="s">
        <v>360</v>
      </c>
      <c r="E185" s="9" t="s">
        <v>240</v>
      </c>
      <c r="F185" t="s">
        <v>158</v>
      </c>
      <c r="G185" s="21">
        <v>41000</v>
      </c>
      <c r="H185" s="21">
        <f t="shared" si="16"/>
        <v>1176.7</v>
      </c>
      <c r="I185" s="21">
        <v>0</v>
      </c>
      <c r="J185" s="21">
        <f t="shared" si="17"/>
        <v>1246.4000000000001</v>
      </c>
      <c r="K185" s="21">
        <v>295</v>
      </c>
      <c r="L185" s="23">
        <f t="shared" si="21"/>
        <v>2718.1</v>
      </c>
      <c r="M185" s="21">
        <f t="shared" si="18"/>
        <v>38281.9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284" x14ac:dyDescent="0.25">
      <c r="A186" s="9">
        <v>178</v>
      </c>
      <c r="B186" t="s">
        <v>76</v>
      </c>
      <c r="C186" s="4" t="s">
        <v>376</v>
      </c>
      <c r="D186" t="s">
        <v>464</v>
      </c>
      <c r="E186" s="9" t="s">
        <v>239</v>
      </c>
      <c r="F186" t="s">
        <v>158</v>
      </c>
      <c r="G186" s="23">
        <v>65000</v>
      </c>
      <c r="H186" s="21">
        <f t="shared" si="16"/>
        <v>1865.5</v>
      </c>
      <c r="I186" s="23">
        <v>0</v>
      </c>
      <c r="J186" s="21">
        <f t="shared" si="17"/>
        <v>1976</v>
      </c>
      <c r="K186" s="23">
        <v>665</v>
      </c>
      <c r="L186" s="23">
        <f t="shared" ref="L186" si="39">H186+I186+J186+K186</f>
        <v>4506.5</v>
      </c>
      <c r="M186" s="21">
        <f t="shared" ref="M186" si="40">+G186-L186</f>
        <v>60493.5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284" x14ac:dyDescent="0.25">
      <c r="A187" s="9">
        <v>179</v>
      </c>
      <c r="B187" t="s">
        <v>279</v>
      </c>
      <c r="C187" s="4" t="s">
        <v>376</v>
      </c>
      <c r="D187" t="s">
        <v>65</v>
      </c>
      <c r="E187" s="9" t="s">
        <v>240</v>
      </c>
      <c r="F187" t="s">
        <v>159</v>
      </c>
      <c r="G187" s="21">
        <v>47000</v>
      </c>
      <c r="H187" s="21">
        <f t="shared" si="16"/>
        <v>1348.9</v>
      </c>
      <c r="I187" s="41">
        <v>0</v>
      </c>
      <c r="J187" s="21">
        <f t="shared" si="17"/>
        <v>1428.8</v>
      </c>
      <c r="K187" s="41">
        <v>715</v>
      </c>
      <c r="L187" s="23">
        <f t="shared" si="21"/>
        <v>3492.7</v>
      </c>
      <c r="M187" s="21">
        <f t="shared" si="18"/>
        <v>43507.3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284" x14ac:dyDescent="0.25">
      <c r="A188" s="9">
        <v>180</v>
      </c>
      <c r="B188" t="s">
        <v>74</v>
      </c>
      <c r="C188" s="4" t="s">
        <v>376</v>
      </c>
      <c r="D188" t="s">
        <v>161</v>
      </c>
      <c r="E188" s="9" t="s">
        <v>240</v>
      </c>
      <c r="F188" t="s">
        <v>159</v>
      </c>
      <c r="G188" s="21">
        <v>32000</v>
      </c>
      <c r="H188" s="21">
        <f t="shared" si="16"/>
        <v>918.4</v>
      </c>
      <c r="I188" s="25">
        <v>0</v>
      </c>
      <c r="J188" s="21">
        <f t="shared" si="17"/>
        <v>972.8</v>
      </c>
      <c r="K188" s="41">
        <v>1688.43</v>
      </c>
      <c r="L188" s="23">
        <f t="shared" si="21"/>
        <v>3579.63</v>
      </c>
      <c r="M188" s="21">
        <f t="shared" si="18"/>
        <v>28420.37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284" s="6" customFormat="1" x14ac:dyDescent="0.25">
      <c r="A189" s="9">
        <v>181</v>
      </c>
      <c r="B189" t="s">
        <v>252</v>
      </c>
      <c r="C189" s="4" t="s">
        <v>376</v>
      </c>
      <c r="D189" t="s">
        <v>14</v>
      </c>
      <c r="E189" s="9" t="s">
        <v>239</v>
      </c>
      <c r="F189" t="s">
        <v>158</v>
      </c>
      <c r="G189" s="21">
        <v>36000</v>
      </c>
      <c r="H189" s="21">
        <f t="shared" si="16"/>
        <v>1033.2</v>
      </c>
      <c r="I189" s="21">
        <v>0</v>
      </c>
      <c r="J189" s="21">
        <f t="shared" si="17"/>
        <v>1094.4000000000001</v>
      </c>
      <c r="K189" s="21">
        <v>815</v>
      </c>
      <c r="L189" s="23">
        <f t="shared" si="21"/>
        <v>2942.6</v>
      </c>
      <c r="M189" s="21">
        <f>+G189-L189</f>
        <v>33057.4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</row>
    <row r="190" spans="1:284" x14ac:dyDescent="0.25">
      <c r="A190" s="9">
        <v>182</v>
      </c>
      <c r="B190" t="s">
        <v>174</v>
      </c>
      <c r="C190" s="4" t="s">
        <v>303</v>
      </c>
      <c r="D190" t="s">
        <v>322</v>
      </c>
      <c r="E190" s="9" t="s">
        <v>239</v>
      </c>
      <c r="F190" t="s">
        <v>159</v>
      </c>
      <c r="G190" s="21">
        <v>41000</v>
      </c>
      <c r="H190" s="21">
        <f t="shared" si="16"/>
        <v>1176.7</v>
      </c>
      <c r="I190" s="21">
        <v>0</v>
      </c>
      <c r="J190" s="21">
        <f t="shared" si="17"/>
        <v>1246.4000000000001</v>
      </c>
      <c r="K190" s="41">
        <v>275</v>
      </c>
      <c r="L190" s="23">
        <f t="shared" si="21"/>
        <v>2698.1</v>
      </c>
      <c r="M190" s="21">
        <f t="shared" ref="M190" si="41">+G190-L190</f>
        <v>38301.9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284" x14ac:dyDescent="0.25">
      <c r="A191" s="9">
        <v>183</v>
      </c>
      <c r="B191" s="7" t="s">
        <v>156</v>
      </c>
      <c r="C191" t="s">
        <v>487</v>
      </c>
      <c r="D191" t="s">
        <v>390</v>
      </c>
      <c r="E191" s="9" t="s">
        <v>239</v>
      </c>
      <c r="F191" t="s">
        <v>159</v>
      </c>
      <c r="G191" s="21">
        <v>47000</v>
      </c>
      <c r="H191" s="21">
        <f t="shared" si="16"/>
        <v>1348.9</v>
      </c>
      <c r="I191" s="41">
        <v>0</v>
      </c>
      <c r="J191" s="21">
        <f t="shared" si="17"/>
        <v>1428.8</v>
      </c>
      <c r="K191" s="41">
        <v>863</v>
      </c>
      <c r="L191" s="23">
        <f t="shared" si="21"/>
        <v>3640.7</v>
      </c>
      <c r="M191" s="21">
        <f t="shared" ref="M191" si="42">+G191-L191</f>
        <v>43359.3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284" x14ac:dyDescent="0.25">
      <c r="A192" s="9">
        <v>184</v>
      </c>
      <c r="B192" t="s">
        <v>250</v>
      </c>
      <c r="C192" t="s">
        <v>152</v>
      </c>
      <c r="D192" t="s">
        <v>459</v>
      </c>
      <c r="E192" s="9" t="s">
        <v>239</v>
      </c>
      <c r="F192" t="s">
        <v>159</v>
      </c>
      <c r="G192" s="41">
        <v>36000</v>
      </c>
      <c r="H192" s="21">
        <f t="shared" si="16"/>
        <v>1033.2</v>
      </c>
      <c r="I192" s="41">
        <v>0</v>
      </c>
      <c r="J192" s="21">
        <f t="shared" si="17"/>
        <v>1094.4000000000001</v>
      </c>
      <c r="K192" s="41">
        <v>3075</v>
      </c>
      <c r="L192" s="23">
        <f t="shared" si="21"/>
        <v>5202.6000000000004</v>
      </c>
      <c r="M192" s="21">
        <f>+G192-L192</f>
        <v>30797.4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s="4" t="s">
        <v>210</v>
      </c>
      <c r="C193" t="s">
        <v>152</v>
      </c>
      <c r="D193" s="4" t="s">
        <v>161</v>
      </c>
      <c r="E193" s="9" t="s">
        <v>239</v>
      </c>
      <c r="F193" s="5" t="s">
        <v>159</v>
      </c>
      <c r="G193" s="21">
        <v>32000</v>
      </c>
      <c r="H193" s="21">
        <f t="shared" si="16"/>
        <v>918.4</v>
      </c>
      <c r="I193" s="41">
        <v>0</v>
      </c>
      <c r="J193" s="21">
        <f t="shared" si="17"/>
        <v>972.8</v>
      </c>
      <c r="K193" s="41">
        <v>13393.04</v>
      </c>
      <c r="L193" s="23">
        <f t="shared" si="21"/>
        <v>15284.24</v>
      </c>
      <c r="M193" s="21">
        <f t="shared" si="18"/>
        <v>16715.759999999998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s="4" t="s">
        <v>148</v>
      </c>
      <c r="C194" t="s">
        <v>152</v>
      </c>
      <c r="D194" s="4" t="s">
        <v>488</v>
      </c>
      <c r="E194" s="9" t="s">
        <v>240</v>
      </c>
      <c r="F194" s="5" t="s">
        <v>159</v>
      </c>
      <c r="G194" s="21">
        <v>65000</v>
      </c>
      <c r="H194" s="21">
        <f t="shared" si="16"/>
        <v>1865.5</v>
      </c>
      <c r="I194" s="23">
        <v>0</v>
      </c>
      <c r="J194" s="21">
        <f t="shared" si="17"/>
        <v>1976</v>
      </c>
      <c r="K194" s="23">
        <v>175</v>
      </c>
      <c r="L194" s="23">
        <f t="shared" si="21"/>
        <v>4016.5</v>
      </c>
      <c r="M194" s="21">
        <f t="shared" si="18"/>
        <v>60983.5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t="s">
        <v>27</v>
      </c>
      <c r="C195" t="s">
        <v>378</v>
      </c>
      <c r="D195" t="s">
        <v>161</v>
      </c>
      <c r="E195" s="9" t="s">
        <v>239</v>
      </c>
      <c r="F195" t="s">
        <v>158</v>
      </c>
      <c r="G195" s="41">
        <v>32000</v>
      </c>
      <c r="H195" s="21">
        <f t="shared" si="16"/>
        <v>918.4</v>
      </c>
      <c r="I195" s="41">
        <v>0</v>
      </c>
      <c r="J195" s="21">
        <f t="shared" si="17"/>
        <v>972.8</v>
      </c>
      <c r="K195" s="41">
        <v>10958.01</v>
      </c>
      <c r="L195" s="23">
        <f t="shared" si="21"/>
        <v>12849.21</v>
      </c>
      <c r="M195" s="21">
        <f t="shared" si="18"/>
        <v>19150.79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83</v>
      </c>
      <c r="C196" s="4" t="s">
        <v>236</v>
      </c>
      <c r="D196" t="s">
        <v>391</v>
      </c>
      <c r="E196" s="9" t="s">
        <v>239</v>
      </c>
      <c r="F196" t="s">
        <v>159</v>
      </c>
      <c r="G196" s="21">
        <v>65000</v>
      </c>
      <c r="H196" s="21">
        <f t="shared" si="16"/>
        <v>1865.5</v>
      </c>
      <c r="I196" s="41">
        <v>0</v>
      </c>
      <c r="J196" s="21">
        <f t="shared" si="17"/>
        <v>1976</v>
      </c>
      <c r="K196" s="41">
        <v>175</v>
      </c>
      <c r="L196" s="23">
        <f t="shared" si="21"/>
        <v>4016.5</v>
      </c>
      <c r="M196" s="21">
        <f t="shared" si="18"/>
        <v>60983.5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x14ac:dyDescent="0.25">
      <c r="A197" s="9">
        <v>189</v>
      </c>
      <c r="B197" t="s">
        <v>164</v>
      </c>
      <c r="C197" s="4" t="s">
        <v>236</v>
      </c>
      <c r="D197" t="s">
        <v>392</v>
      </c>
      <c r="E197" s="9" t="s">
        <v>240</v>
      </c>
      <c r="F197" t="s">
        <v>159</v>
      </c>
      <c r="G197" s="21">
        <v>40000</v>
      </c>
      <c r="H197" s="21">
        <f t="shared" si="16"/>
        <v>1148</v>
      </c>
      <c r="I197" s="23">
        <v>0</v>
      </c>
      <c r="J197" s="21">
        <f>G197*0.0304</f>
        <v>1216</v>
      </c>
      <c r="K197" s="23">
        <v>1890.46</v>
      </c>
      <c r="L197" s="23">
        <f t="shared" si="21"/>
        <v>4254.46</v>
      </c>
      <c r="M197" s="21">
        <f t="shared" ref="M197:M258" si="43">+G197-L197</f>
        <v>35745.54</v>
      </c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  <c r="JC197" s="7"/>
      <c r="JD197" s="7"/>
      <c r="JE197" s="7"/>
      <c r="JF197" s="7"/>
      <c r="JG197" s="7"/>
      <c r="JH197" s="7"/>
      <c r="JI197" s="7"/>
      <c r="JJ197" s="7"/>
      <c r="JK197" s="7"/>
      <c r="JL197" s="7"/>
      <c r="JM197" s="7"/>
      <c r="JN197" s="7"/>
      <c r="JO197" s="7"/>
      <c r="JP197" s="7"/>
      <c r="JQ197" s="7"/>
      <c r="JR197" s="7"/>
      <c r="JS197" s="7"/>
      <c r="JT197" s="7"/>
      <c r="JU197" s="7"/>
      <c r="JV197" s="7"/>
      <c r="JW197" s="7"/>
      <c r="JX197" s="7"/>
    </row>
    <row r="198" spans="1:284" s="2" customFormat="1" x14ac:dyDescent="0.25">
      <c r="A198" s="9">
        <v>190</v>
      </c>
      <c r="B198" t="s">
        <v>178</v>
      </c>
      <c r="C198" s="4" t="s">
        <v>236</v>
      </c>
      <c r="D198" t="s">
        <v>161</v>
      </c>
      <c r="E198" s="9" t="s">
        <v>239</v>
      </c>
      <c r="F198" t="s">
        <v>159</v>
      </c>
      <c r="G198" s="21">
        <v>30000</v>
      </c>
      <c r="H198" s="21">
        <f t="shared" ref="H198:H260" si="44">G198*0.0287</f>
        <v>861</v>
      </c>
      <c r="I198" s="23">
        <v>0</v>
      </c>
      <c r="J198" s="21">
        <f t="shared" si="17"/>
        <v>912</v>
      </c>
      <c r="K198" s="23">
        <v>1890.46</v>
      </c>
      <c r="L198" s="23">
        <f t="shared" si="21"/>
        <v>3663.46</v>
      </c>
      <c r="M198" s="21">
        <f t="shared" si="43"/>
        <v>26336.54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  <c r="IT198" s="6"/>
      <c r="IU198" s="6"/>
      <c r="IV198" s="6"/>
      <c r="IW198" s="6"/>
      <c r="IX198" s="6"/>
      <c r="IY198" s="6"/>
      <c r="IZ198" s="6"/>
      <c r="JA198" s="6"/>
      <c r="JB198" s="6"/>
      <c r="JC198" s="6"/>
      <c r="JD198" s="6"/>
      <c r="JE198" s="6"/>
      <c r="JF198" s="6"/>
      <c r="JG198" s="6"/>
      <c r="JH198" s="6"/>
      <c r="JI198" s="6"/>
      <c r="JJ198" s="6"/>
      <c r="JK198" s="6"/>
      <c r="JL198" s="6"/>
      <c r="JM198" s="6"/>
      <c r="JN198" s="6"/>
      <c r="JO198" s="6"/>
      <c r="JP198" s="6"/>
      <c r="JQ198" s="6"/>
      <c r="JR198" s="6"/>
      <c r="JS198" s="6"/>
      <c r="JT198" s="6"/>
      <c r="JU198" s="6"/>
      <c r="JV198" s="6"/>
      <c r="JW198" s="6"/>
      <c r="JX198" s="6"/>
    </row>
    <row r="199" spans="1:284" x14ac:dyDescent="0.25">
      <c r="A199" s="9">
        <v>191</v>
      </c>
      <c r="B199" t="s">
        <v>177</v>
      </c>
      <c r="C199" s="4" t="s">
        <v>236</v>
      </c>
      <c r="D199" t="s">
        <v>392</v>
      </c>
      <c r="E199" s="9" t="s">
        <v>239</v>
      </c>
      <c r="F199" t="s">
        <v>159</v>
      </c>
      <c r="G199" s="21">
        <v>40000</v>
      </c>
      <c r="H199" s="21">
        <f t="shared" si="44"/>
        <v>1148</v>
      </c>
      <c r="I199" s="21">
        <v>0</v>
      </c>
      <c r="J199" s="21">
        <f t="shared" ref="J199:J261" si="45">G199*0.0304</f>
        <v>1216</v>
      </c>
      <c r="K199" s="21">
        <v>275</v>
      </c>
      <c r="L199" s="23">
        <f t="shared" si="21"/>
        <v>2639</v>
      </c>
      <c r="M199" s="21">
        <f t="shared" ref="M199" si="46">+G199-L199</f>
        <v>37361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97</v>
      </c>
      <c r="C200" t="s">
        <v>280</v>
      </c>
      <c r="D200" t="s">
        <v>34</v>
      </c>
      <c r="E200" s="9" t="s">
        <v>239</v>
      </c>
      <c r="F200" t="s">
        <v>159</v>
      </c>
      <c r="G200" s="21">
        <v>19800</v>
      </c>
      <c r="H200" s="21">
        <f t="shared" si="44"/>
        <v>568.26</v>
      </c>
      <c r="I200" s="21">
        <v>0</v>
      </c>
      <c r="J200" s="21">
        <f t="shared" si="45"/>
        <v>601.91999999999996</v>
      </c>
      <c r="K200" s="21">
        <v>25</v>
      </c>
      <c r="L200" s="23">
        <f t="shared" si="21"/>
        <v>1195.18</v>
      </c>
      <c r="M200" s="21">
        <f t="shared" si="43"/>
        <v>18604.82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399</v>
      </c>
      <c r="C201" t="s">
        <v>280</v>
      </c>
      <c r="D201" t="s">
        <v>402</v>
      </c>
      <c r="E201" s="9" t="s">
        <v>240</v>
      </c>
      <c r="F201" t="s">
        <v>159</v>
      </c>
      <c r="G201" s="21">
        <v>65000</v>
      </c>
      <c r="H201" s="21">
        <f>G201*0.0287</f>
        <v>1865.5</v>
      </c>
      <c r="I201" s="21">
        <v>0</v>
      </c>
      <c r="J201" s="21">
        <f t="shared" si="45"/>
        <v>1976</v>
      </c>
      <c r="K201" s="21">
        <v>275</v>
      </c>
      <c r="L201" s="23">
        <f t="shared" si="21"/>
        <v>4116.5</v>
      </c>
      <c r="M201" s="21">
        <f t="shared" ref="M201" si="47">+G201-L201</f>
        <v>60883.5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s="2" customFormat="1" x14ac:dyDescent="0.25">
      <c r="A202" s="9">
        <v>194</v>
      </c>
      <c r="B202" s="65" t="s">
        <v>193</v>
      </c>
      <c r="C202" t="s">
        <v>280</v>
      </c>
      <c r="D202" s="4" t="s">
        <v>161</v>
      </c>
      <c r="E202" s="9" t="s">
        <v>240</v>
      </c>
      <c r="F202" s="34" t="s">
        <v>159</v>
      </c>
      <c r="G202" s="33">
        <v>30000</v>
      </c>
      <c r="H202" s="21">
        <f>G202*0.0287</f>
        <v>861</v>
      </c>
      <c r="I202" s="38">
        <v>0</v>
      </c>
      <c r="J202" s="21">
        <f>G202*0.0304</f>
        <v>912</v>
      </c>
      <c r="K202" s="38">
        <v>175</v>
      </c>
      <c r="L202" s="23">
        <f>H202+I202+J202+K202</f>
        <v>1948</v>
      </c>
      <c r="M202" s="21">
        <f>+G202-L202</f>
        <v>28052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  <c r="IS202" s="6"/>
      <c r="IT202" s="6"/>
      <c r="IU202" s="6"/>
      <c r="IV202" s="6"/>
      <c r="IW202" s="6"/>
      <c r="IX202" s="6"/>
      <c r="IY202" s="6"/>
      <c r="IZ202" s="6"/>
      <c r="JA202" s="6"/>
      <c r="JB202" s="6"/>
      <c r="JC202" s="6"/>
      <c r="JD202" s="6"/>
      <c r="JE202" s="6"/>
      <c r="JF202" s="6"/>
      <c r="JG202" s="6"/>
      <c r="JH202" s="6"/>
      <c r="JI202" s="6"/>
      <c r="JJ202" s="6"/>
      <c r="JK202" s="6"/>
      <c r="JL202" s="6"/>
      <c r="JM202" s="6"/>
      <c r="JN202" s="6"/>
      <c r="JO202" s="6"/>
      <c r="JP202" s="6"/>
      <c r="JQ202" s="6"/>
      <c r="JR202" s="6"/>
      <c r="JS202" s="6"/>
      <c r="JT202" s="6"/>
      <c r="JU202" s="6"/>
      <c r="JV202" s="6"/>
      <c r="JW202" s="6"/>
      <c r="JX202" s="6"/>
    </row>
    <row r="203" spans="1:284" x14ac:dyDescent="0.25">
      <c r="A203" s="9">
        <v>195</v>
      </c>
      <c r="B203" t="s">
        <v>163</v>
      </c>
      <c r="C203" s="4" t="s">
        <v>237</v>
      </c>
      <c r="D203" t="s">
        <v>328</v>
      </c>
      <c r="E203" s="9" t="s">
        <v>239</v>
      </c>
      <c r="F203" t="s">
        <v>159</v>
      </c>
      <c r="G203" s="21">
        <v>55000</v>
      </c>
      <c r="H203" s="21">
        <f t="shared" si="44"/>
        <v>1578.5</v>
      </c>
      <c r="I203" s="21">
        <v>0</v>
      </c>
      <c r="J203" s="21">
        <f t="shared" si="45"/>
        <v>1672</v>
      </c>
      <c r="K203" s="21">
        <v>175</v>
      </c>
      <c r="L203" s="23">
        <f t="shared" ref="L203:L264" si="48">H203+I203+J203+K203</f>
        <v>3425.5</v>
      </c>
      <c r="M203" s="21">
        <f t="shared" si="43"/>
        <v>51574.5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x14ac:dyDescent="0.25">
      <c r="A204" s="9">
        <v>196</v>
      </c>
      <c r="B204" t="s">
        <v>176</v>
      </c>
      <c r="C204" s="4" t="s">
        <v>237</v>
      </c>
      <c r="D204" t="s">
        <v>161</v>
      </c>
      <c r="E204" s="9" t="s">
        <v>240</v>
      </c>
      <c r="F204" t="s">
        <v>159</v>
      </c>
      <c r="G204" s="21">
        <v>30000</v>
      </c>
      <c r="H204" s="21">
        <f t="shared" si="44"/>
        <v>861</v>
      </c>
      <c r="I204" s="21">
        <v>0</v>
      </c>
      <c r="J204" s="21">
        <f t="shared" si="45"/>
        <v>912</v>
      </c>
      <c r="K204" s="21">
        <v>175</v>
      </c>
      <c r="L204" s="23">
        <f t="shared" si="48"/>
        <v>1948</v>
      </c>
      <c r="M204" s="21">
        <f t="shared" ref="M204" si="49">+G204-L204</f>
        <v>28052</v>
      </c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  <c r="JC204" s="7"/>
      <c r="JD204" s="7"/>
      <c r="JE204" s="7"/>
      <c r="JF204" s="7"/>
      <c r="JG204" s="7"/>
      <c r="JH204" s="7"/>
      <c r="JI204" s="7"/>
      <c r="JJ204" s="7"/>
      <c r="JK204" s="7"/>
      <c r="JL204" s="7"/>
      <c r="JM204" s="7"/>
      <c r="JN204" s="7"/>
      <c r="JO204" s="7"/>
      <c r="JP204" s="7"/>
      <c r="JQ204" s="7"/>
      <c r="JR204" s="7"/>
      <c r="JS204" s="7"/>
      <c r="JT204" s="7"/>
      <c r="JU204" s="7"/>
      <c r="JV204" s="7"/>
      <c r="JW204" s="7"/>
      <c r="JX204" s="7"/>
    </row>
    <row r="205" spans="1:284" x14ac:dyDescent="0.25">
      <c r="A205" s="9">
        <v>197</v>
      </c>
      <c r="B205" t="s">
        <v>85</v>
      </c>
      <c r="C205" s="4" t="s">
        <v>237</v>
      </c>
      <c r="D205" t="s">
        <v>328</v>
      </c>
      <c r="E205" s="9" t="s">
        <v>239</v>
      </c>
      <c r="F205" t="s">
        <v>158</v>
      </c>
      <c r="G205" s="21">
        <v>33500</v>
      </c>
      <c r="H205" s="21">
        <f t="shared" si="44"/>
        <v>961.45</v>
      </c>
      <c r="I205" s="25">
        <v>0</v>
      </c>
      <c r="J205" s="21">
        <f t="shared" si="45"/>
        <v>1018.4</v>
      </c>
      <c r="K205" s="25">
        <v>1362.5</v>
      </c>
      <c r="L205" s="23">
        <f t="shared" si="48"/>
        <v>3342.35</v>
      </c>
      <c r="M205" s="21">
        <f t="shared" ref="M205" si="50">+G205-L205</f>
        <v>30157.65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149</v>
      </c>
      <c r="C206" s="4" t="s">
        <v>238</v>
      </c>
      <c r="D206" t="s">
        <v>393</v>
      </c>
      <c r="E206" s="9" t="s">
        <v>239</v>
      </c>
      <c r="F206" t="s">
        <v>159</v>
      </c>
      <c r="G206" s="21">
        <v>40000</v>
      </c>
      <c r="H206" s="21">
        <f t="shared" si="44"/>
        <v>1148</v>
      </c>
      <c r="I206" s="21">
        <v>0</v>
      </c>
      <c r="J206" s="21">
        <f t="shared" si="45"/>
        <v>1216</v>
      </c>
      <c r="K206" s="33">
        <v>275</v>
      </c>
      <c r="L206" s="23">
        <f t="shared" si="48"/>
        <v>2639</v>
      </c>
      <c r="M206" s="21">
        <f t="shared" si="43"/>
        <v>37361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181</v>
      </c>
      <c r="C207" s="4" t="s">
        <v>238</v>
      </c>
      <c r="D207" t="s">
        <v>393</v>
      </c>
      <c r="E207" s="9" t="s">
        <v>239</v>
      </c>
      <c r="F207" t="s">
        <v>159</v>
      </c>
      <c r="G207" s="41">
        <v>40000</v>
      </c>
      <c r="H207" s="21">
        <f t="shared" si="44"/>
        <v>1148</v>
      </c>
      <c r="I207" s="23">
        <v>0</v>
      </c>
      <c r="J207" s="21">
        <f t="shared" si="45"/>
        <v>1216</v>
      </c>
      <c r="K207" s="41">
        <v>13889.02</v>
      </c>
      <c r="L207" s="23">
        <f t="shared" si="48"/>
        <v>16253.02</v>
      </c>
      <c r="M207" s="21">
        <f t="shared" si="43"/>
        <v>23746.98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187</v>
      </c>
      <c r="C208" s="4" t="s">
        <v>238</v>
      </c>
      <c r="D208" t="s">
        <v>393</v>
      </c>
      <c r="E208" s="9" t="s">
        <v>239</v>
      </c>
      <c r="F208" t="s">
        <v>159</v>
      </c>
      <c r="G208" s="41">
        <v>47000</v>
      </c>
      <c r="H208" s="21">
        <f t="shared" si="44"/>
        <v>1348.9</v>
      </c>
      <c r="I208" s="23">
        <v>0</v>
      </c>
      <c r="J208" s="21">
        <f t="shared" si="45"/>
        <v>1428.8</v>
      </c>
      <c r="K208" s="23">
        <v>1890.46</v>
      </c>
      <c r="L208" s="23">
        <f t="shared" si="48"/>
        <v>4668.16</v>
      </c>
      <c r="M208" s="21">
        <f t="shared" si="43"/>
        <v>42331.839999999997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98</v>
      </c>
      <c r="C209" s="4" t="s">
        <v>238</v>
      </c>
      <c r="D209" t="s">
        <v>393</v>
      </c>
      <c r="E209" s="9" t="s">
        <v>240</v>
      </c>
      <c r="F209" t="s">
        <v>158</v>
      </c>
      <c r="G209" s="41">
        <v>30000</v>
      </c>
      <c r="H209" s="21">
        <f t="shared" si="44"/>
        <v>861</v>
      </c>
      <c r="I209" s="41">
        <v>0</v>
      </c>
      <c r="J209" s="21">
        <f t="shared" si="45"/>
        <v>912</v>
      </c>
      <c r="K209" s="41">
        <v>2050.46</v>
      </c>
      <c r="L209" s="23">
        <f t="shared" si="48"/>
        <v>3823.46</v>
      </c>
      <c r="M209" s="21">
        <f t="shared" si="43"/>
        <v>26176.54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90</v>
      </c>
      <c r="C210" s="4" t="s">
        <v>238</v>
      </c>
      <c r="D210" t="s">
        <v>393</v>
      </c>
      <c r="E210" s="9" t="s">
        <v>239</v>
      </c>
      <c r="F210" t="s">
        <v>158</v>
      </c>
      <c r="G210" s="21">
        <v>30000</v>
      </c>
      <c r="H210" s="21">
        <f t="shared" si="44"/>
        <v>861</v>
      </c>
      <c r="I210" s="21">
        <v>0</v>
      </c>
      <c r="J210" s="21">
        <f t="shared" si="45"/>
        <v>912</v>
      </c>
      <c r="K210" s="33">
        <v>335</v>
      </c>
      <c r="L210" s="23">
        <f t="shared" si="48"/>
        <v>2108</v>
      </c>
      <c r="M210" s="21">
        <f t="shared" si="43"/>
        <v>27892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95</v>
      </c>
      <c r="C211" s="4" t="s">
        <v>238</v>
      </c>
      <c r="D211" t="s">
        <v>96</v>
      </c>
      <c r="E211" s="9" t="s">
        <v>240</v>
      </c>
      <c r="F211" t="s">
        <v>159</v>
      </c>
      <c r="G211" s="21">
        <v>19580</v>
      </c>
      <c r="H211" s="21">
        <f t="shared" si="44"/>
        <v>561.95000000000005</v>
      </c>
      <c r="I211" s="21">
        <v>0</v>
      </c>
      <c r="J211" s="21">
        <f t="shared" si="45"/>
        <v>595.23</v>
      </c>
      <c r="K211" s="33">
        <v>145</v>
      </c>
      <c r="L211" s="23">
        <f t="shared" si="48"/>
        <v>1302.18</v>
      </c>
      <c r="M211" s="21">
        <f t="shared" si="43"/>
        <v>18277.82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53</v>
      </c>
      <c r="C212" s="4" t="s">
        <v>238</v>
      </c>
      <c r="D212" t="s">
        <v>161</v>
      </c>
      <c r="E212" s="9" t="s">
        <v>239</v>
      </c>
      <c r="F212" t="s">
        <v>158</v>
      </c>
      <c r="G212" s="21">
        <v>35000</v>
      </c>
      <c r="H212" s="21">
        <f t="shared" si="44"/>
        <v>1004.5</v>
      </c>
      <c r="I212" s="21">
        <v>0</v>
      </c>
      <c r="J212" s="21">
        <f t="shared" si="45"/>
        <v>1064</v>
      </c>
      <c r="K212" s="33">
        <v>295</v>
      </c>
      <c r="L212" s="23">
        <f t="shared" si="48"/>
        <v>2363.5</v>
      </c>
      <c r="M212" s="21">
        <f t="shared" si="43"/>
        <v>32636.5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91</v>
      </c>
      <c r="C213" s="4" t="s">
        <v>238</v>
      </c>
      <c r="D213" t="s">
        <v>161</v>
      </c>
      <c r="E213" s="9" t="s">
        <v>239</v>
      </c>
      <c r="F213" t="s">
        <v>158</v>
      </c>
      <c r="G213" s="21">
        <v>40000</v>
      </c>
      <c r="H213" s="21">
        <f t="shared" si="44"/>
        <v>1148</v>
      </c>
      <c r="I213" s="25">
        <v>0</v>
      </c>
      <c r="J213" s="21">
        <f t="shared" si="45"/>
        <v>1216</v>
      </c>
      <c r="K213" s="25">
        <v>295</v>
      </c>
      <c r="L213" s="23">
        <f t="shared" si="48"/>
        <v>2659</v>
      </c>
      <c r="M213" s="21">
        <f t="shared" si="43"/>
        <v>37341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s="7" t="s">
        <v>88</v>
      </c>
      <c r="C214" s="4" t="s">
        <v>316</v>
      </c>
      <c r="D214" t="s">
        <v>445</v>
      </c>
      <c r="E214" s="9" t="s">
        <v>240</v>
      </c>
      <c r="F214" t="s">
        <v>159</v>
      </c>
      <c r="G214" s="21">
        <v>82000</v>
      </c>
      <c r="H214" s="21">
        <f t="shared" si="44"/>
        <v>2353.4</v>
      </c>
      <c r="I214" s="21">
        <v>7871.32</v>
      </c>
      <c r="J214" s="21">
        <f t="shared" si="45"/>
        <v>2492.8000000000002</v>
      </c>
      <c r="K214" s="21">
        <v>275</v>
      </c>
      <c r="L214" s="23">
        <f t="shared" si="48"/>
        <v>12992.52</v>
      </c>
      <c r="M214" s="21">
        <f t="shared" si="43"/>
        <v>69007.48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207</v>
      </c>
      <c r="C215" s="4" t="s">
        <v>316</v>
      </c>
      <c r="D215" t="s">
        <v>446</v>
      </c>
      <c r="E215" s="9" t="s">
        <v>240</v>
      </c>
      <c r="F215" t="s">
        <v>159</v>
      </c>
      <c r="G215" s="25">
        <v>100000</v>
      </c>
      <c r="H215" s="21">
        <f t="shared" si="44"/>
        <v>2870</v>
      </c>
      <c r="I215" s="25">
        <v>12105.37</v>
      </c>
      <c r="J215" s="21">
        <f t="shared" si="45"/>
        <v>3040</v>
      </c>
      <c r="K215" s="41">
        <v>175</v>
      </c>
      <c r="L215" s="23">
        <f t="shared" si="48"/>
        <v>18190.37</v>
      </c>
      <c r="M215" s="21">
        <f t="shared" si="43"/>
        <v>81809.63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t="s">
        <v>89</v>
      </c>
      <c r="C216" s="4" t="s">
        <v>316</v>
      </c>
      <c r="D216" t="s">
        <v>431</v>
      </c>
      <c r="E216" s="9" t="s">
        <v>239</v>
      </c>
      <c r="F216" t="s">
        <v>159</v>
      </c>
      <c r="G216" s="21">
        <v>50000</v>
      </c>
      <c r="H216" s="21">
        <f t="shared" si="44"/>
        <v>1435</v>
      </c>
      <c r="I216" s="21">
        <v>0</v>
      </c>
      <c r="J216" s="21">
        <f t="shared" si="45"/>
        <v>1520</v>
      </c>
      <c r="K216" s="21">
        <v>275</v>
      </c>
      <c r="L216" s="23">
        <f t="shared" si="48"/>
        <v>3230</v>
      </c>
      <c r="M216" s="21">
        <f t="shared" si="43"/>
        <v>46770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s="7" t="s">
        <v>87</v>
      </c>
      <c r="C217" s="4" t="s">
        <v>316</v>
      </c>
      <c r="D217" t="s">
        <v>395</v>
      </c>
      <c r="E217" s="9" t="s">
        <v>240</v>
      </c>
      <c r="F217" t="s">
        <v>158</v>
      </c>
      <c r="G217" s="21">
        <v>50000</v>
      </c>
      <c r="H217" s="21">
        <f t="shared" si="44"/>
        <v>1435</v>
      </c>
      <c r="I217" s="23">
        <v>0</v>
      </c>
      <c r="J217" s="21">
        <f t="shared" si="45"/>
        <v>1520</v>
      </c>
      <c r="K217" s="23">
        <v>7753.02</v>
      </c>
      <c r="L217" s="23">
        <f t="shared" si="48"/>
        <v>10708.02</v>
      </c>
      <c r="M217" s="21">
        <f t="shared" si="43"/>
        <v>39291.980000000003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t="s">
        <v>342</v>
      </c>
      <c r="C218" s="4" t="s">
        <v>316</v>
      </c>
      <c r="D218" t="s">
        <v>431</v>
      </c>
      <c r="E218" s="9" t="s">
        <v>240</v>
      </c>
      <c r="F218" t="s">
        <v>159</v>
      </c>
      <c r="G218" s="21">
        <v>50000</v>
      </c>
      <c r="H218" s="21">
        <f t="shared" si="44"/>
        <v>1435</v>
      </c>
      <c r="I218" s="21">
        <v>0</v>
      </c>
      <c r="J218" s="21">
        <f t="shared" si="45"/>
        <v>1520</v>
      </c>
      <c r="K218" s="21">
        <v>175</v>
      </c>
      <c r="L218" s="23">
        <f t="shared" si="48"/>
        <v>3130</v>
      </c>
      <c r="M218" s="21">
        <f t="shared" si="43"/>
        <v>46870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150</v>
      </c>
      <c r="C219" s="4" t="s">
        <v>316</v>
      </c>
      <c r="D219" t="s">
        <v>431</v>
      </c>
      <c r="E219" s="9" t="s">
        <v>239</v>
      </c>
      <c r="F219" t="s">
        <v>159</v>
      </c>
      <c r="G219" s="21">
        <v>50000</v>
      </c>
      <c r="H219" s="21">
        <f t="shared" si="44"/>
        <v>1435</v>
      </c>
      <c r="I219" s="21">
        <v>0</v>
      </c>
      <c r="J219" s="21">
        <f t="shared" si="45"/>
        <v>1520</v>
      </c>
      <c r="K219" s="21">
        <v>275</v>
      </c>
      <c r="L219" s="23">
        <f t="shared" si="48"/>
        <v>3230</v>
      </c>
      <c r="M219" s="21">
        <f t="shared" si="43"/>
        <v>46770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86</v>
      </c>
      <c r="C220" s="4" t="s">
        <v>316</v>
      </c>
      <c r="D220" t="s">
        <v>395</v>
      </c>
      <c r="E220" s="9" t="s">
        <v>240</v>
      </c>
      <c r="F220" t="s">
        <v>159</v>
      </c>
      <c r="G220" s="41">
        <v>50000</v>
      </c>
      <c r="H220" s="21">
        <f t="shared" si="44"/>
        <v>1435</v>
      </c>
      <c r="I220" s="23">
        <v>0</v>
      </c>
      <c r="J220" s="21">
        <f t="shared" si="45"/>
        <v>1520</v>
      </c>
      <c r="K220" s="23">
        <v>3390.46</v>
      </c>
      <c r="L220" s="23">
        <f t="shared" si="48"/>
        <v>6345.46</v>
      </c>
      <c r="M220" s="21">
        <f t="shared" si="43"/>
        <v>43654.54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180</v>
      </c>
      <c r="C221" s="4" t="s">
        <v>316</v>
      </c>
      <c r="D221" t="s">
        <v>395</v>
      </c>
      <c r="E221" s="9" t="s">
        <v>239</v>
      </c>
      <c r="F221" t="s">
        <v>159</v>
      </c>
      <c r="G221" s="21">
        <v>47000</v>
      </c>
      <c r="H221" s="21">
        <f t="shared" si="44"/>
        <v>1348.9</v>
      </c>
      <c r="I221" s="21">
        <v>0</v>
      </c>
      <c r="J221" s="21">
        <f t="shared" si="45"/>
        <v>1428.8</v>
      </c>
      <c r="K221" s="21">
        <v>315</v>
      </c>
      <c r="L221" s="23">
        <f t="shared" si="48"/>
        <v>3092.7</v>
      </c>
      <c r="M221" s="21">
        <f t="shared" si="43"/>
        <v>43907.3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179</v>
      </c>
      <c r="C222" s="4" t="s">
        <v>316</v>
      </c>
      <c r="D222" t="s">
        <v>395</v>
      </c>
      <c r="E222" s="9" t="s">
        <v>239</v>
      </c>
      <c r="F222" t="s">
        <v>159</v>
      </c>
      <c r="G222" s="21">
        <v>47000</v>
      </c>
      <c r="H222" s="21">
        <f t="shared" si="44"/>
        <v>1348.9</v>
      </c>
      <c r="I222" s="21">
        <v>0</v>
      </c>
      <c r="J222" s="21">
        <f t="shared" si="45"/>
        <v>1428.8</v>
      </c>
      <c r="K222" s="21">
        <v>515</v>
      </c>
      <c r="L222" s="23">
        <f t="shared" si="48"/>
        <v>3292.7</v>
      </c>
      <c r="M222" s="21">
        <f t="shared" si="43"/>
        <v>43707.3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84</v>
      </c>
      <c r="C223" s="4" t="s">
        <v>316</v>
      </c>
      <c r="D223" t="s">
        <v>394</v>
      </c>
      <c r="E223" s="9" t="s">
        <v>239</v>
      </c>
      <c r="F223" t="s">
        <v>159</v>
      </c>
      <c r="G223" s="21">
        <v>75000</v>
      </c>
      <c r="H223" s="21">
        <f t="shared" si="44"/>
        <v>2152.5</v>
      </c>
      <c r="I223" s="41">
        <v>1339.2</v>
      </c>
      <c r="J223" s="21">
        <f t="shared" si="45"/>
        <v>2280</v>
      </c>
      <c r="K223" s="21">
        <v>2325</v>
      </c>
      <c r="L223" s="23">
        <f t="shared" si="48"/>
        <v>8096.7</v>
      </c>
      <c r="M223" s="21">
        <f t="shared" ref="M223" si="51">+G223-L223</f>
        <v>66903.3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142</v>
      </c>
      <c r="C224" s="7" t="s">
        <v>306</v>
      </c>
      <c r="D224" t="s">
        <v>470</v>
      </c>
      <c r="E224" s="9" t="s">
        <v>240</v>
      </c>
      <c r="F224" t="s">
        <v>159</v>
      </c>
      <c r="G224" s="21">
        <v>125000</v>
      </c>
      <c r="H224" s="21">
        <f t="shared" si="44"/>
        <v>3587.5</v>
      </c>
      <c r="I224" s="41">
        <v>14683.66</v>
      </c>
      <c r="J224" s="21">
        <f t="shared" si="45"/>
        <v>3800</v>
      </c>
      <c r="K224" s="41">
        <v>5175</v>
      </c>
      <c r="L224" s="23">
        <f t="shared" si="48"/>
        <v>27246.16</v>
      </c>
      <c r="M224" s="21">
        <f t="shared" si="43"/>
        <v>97753.84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93</v>
      </c>
      <c r="C225" s="4" t="s">
        <v>377</v>
      </c>
      <c r="D225" t="s">
        <v>460</v>
      </c>
      <c r="E225" s="9" t="s">
        <v>239</v>
      </c>
      <c r="F225" t="s">
        <v>158</v>
      </c>
      <c r="G225" s="21">
        <v>35000</v>
      </c>
      <c r="H225" s="21">
        <f t="shared" si="44"/>
        <v>1004.5</v>
      </c>
      <c r="I225" s="21">
        <v>0</v>
      </c>
      <c r="J225" s="21">
        <f t="shared" si="45"/>
        <v>1064</v>
      </c>
      <c r="K225" s="21">
        <v>125</v>
      </c>
      <c r="L225" s="23">
        <f t="shared" si="48"/>
        <v>2193.5</v>
      </c>
      <c r="M225" s="21">
        <f t="shared" si="43"/>
        <v>32806.5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94</v>
      </c>
      <c r="C226" s="4" t="s">
        <v>377</v>
      </c>
      <c r="D226" t="s">
        <v>460</v>
      </c>
      <c r="E226" s="9" t="s">
        <v>239</v>
      </c>
      <c r="F226" t="s">
        <v>159</v>
      </c>
      <c r="G226" s="21">
        <v>40000</v>
      </c>
      <c r="H226" s="21">
        <f t="shared" si="44"/>
        <v>1148</v>
      </c>
      <c r="I226" s="21">
        <v>0</v>
      </c>
      <c r="J226" s="21">
        <f t="shared" si="45"/>
        <v>1216</v>
      </c>
      <c r="K226" s="21">
        <v>125</v>
      </c>
      <c r="L226" s="23">
        <f t="shared" si="48"/>
        <v>2489</v>
      </c>
      <c r="M226" s="21">
        <f t="shared" si="43"/>
        <v>37511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243</v>
      </c>
      <c r="C227" s="4" t="s">
        <v>377</v>
      </c>
      <c r="D227" t="s">
        <v>396</v>
      </c>
      <c r="E227" s="9" t="s">
        <v>240</v>
      </c>
      <c r="F227" t="s">
        <v>159</v>
      </c>
      <c r="G227" s="21">
        <v>93000</v>
      </c>
      <c r="H227" s="21">
        <f t="shared" si="44"/>
        <v>2669.1</v>
      </c>
      <c r="I227" s="21">
        <v>10458.790000000001</v>
      </c>
      <c r="J227" s="21">
        <f t="shared" si="45"/>
        <v>2827.2</v>
      </c>
      <c r="K227" s="21">
        <v>25</v>
      </c>
      <c r="L227" s="23">
        <f t="shared" si="48"/>
        <v>15980.09</v>
      </c>
      <c r="M227" s="21">
        <f t="shared" si="43"/>
        <v>77019.91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201</v>
      </c>
      <c r="C228" s="4" t="s">
        <v>377</v>
      </c>
      <c r="D228" t="s">
        <v>397</v>
      </c>
      <c r="E228" s="9" t="s">
        <v>240</v>
      </c>
      <c r="F228" t="s">
        <v>159</v>
      </c>
      <c r="G228" s="21">
        <v>70000</v>
      </c>
      <c r="H228" s="21">
        <f t="shared" si="44"/>
        <v>2009</v>
      </c>
      <c r="I228" s="21">
        <v>948.9</v>
      </c>
      <c r="J228" s="21">
        <f t="shared" si="45"/>
        <v>2128</v>
      </c>
      <c r="K228" s="21">
        <v>175</v>
      </c>
      <c r="L228" s="23">
        <f t="shared" si="48"/>
        <v>5260.9</v>
      </c>
      <c r="M228" s="21">
        <f t="shared" si="43"/>
        <v>64739.1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332</v>
      </c>
      <c r="C229" t="s">
        <v>233</v>
      </c>
      <c r="D229" t="s">
        <v>432</v>
      </c>
      <c r="E229" s="9" t="s">
        <v>239</v>
      </c>
      <c r="F229" t="s">
        <v>158</v>
      </c>
      <c r="G229" s="21">
        <v>185000</v>
      </c>
      <c r="H229" s="21">
        <f t="shared" si="44"/>
        <v>5309.5</v>
      </c>
      <c r="I229" s="41">
        <v>32099.49</v>
      </c>
      <c r="J229" s="21">
        <f t="shared" si="45"/>
        <v>5624</v>
      </c>
      <c r="K229" s="25">
        <v>4965</v>
      </c>
      <c r="L229" s="23">
        <f t="shared" si="48"/>
        <v>47997.99</v>
      </c>
      <c r="M229" s="21">
        <f t="shared" si="43"/>
        <v>137002.01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110</v>
      </c>
      <c r="C230" t="s">
        <v>233</v>
      </c>
      <c r="D230" t="s">
        <v>14</v>
      </c>
      <c r="E230" s="9" t="s">
        <v>239</v>
      </c>
      <c r="F230" t="s">
        <v>158</v>
      </c>
      <c r="G230" s="21">
        <v>32000</v>
      </c>
      <c r="H230" s="21">
        <f t="shared" si="44"/>
        <v>918.4</v>
      </c>
      <c r="I230" s="21">
        <v>0</v>
      </c>
      <c r="J230" s="21">
        <f t="shared" si="45"/>
        <v>972.8</v>
      </c>
      <c r="K230" s="21">
        <v>275</v>
      </c>
      <c r="L230" s="23">
        <f t="shared" si="48"/>
        <v>2166.1999999999998</v>
      </c>
      <c r="M230" s="21">
        <f t="shared" si="43"/>
        <v>29833.8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330</v>
      </c>
      <c r="C231" t="s">
        <v>233</v>
      </c>
      <c r="D231" t="s">
        <v>216</v>
      </c>
      <c r="E231" s="9" t="s">
        <v>240</v>
      </c>
      <c r="F231" t="s">
        <v>158</v>
      </c>
      <c r="G231" s="21">
        <v>50000</v>
      </c>
      <c r="H231" s="21">
        <f t="shared" si="44"/>
        <v>1435</v>
      </c>
      <c r="I231" s="21">
        <v>0</v>
      </c>
      <c r="J231" s="21">
        <f t="shared" si="45"/>
        <v>1520</v>
      </c>
      <c r="K231" s="21">
        <v>275</v>
      </c>
      <c r="L231" s="23">
        <f t="shared" si="48"/>
        <v>3230</v>
      </c>
      <c r="M231" s="21">
        <f t="shared" si="43"/>
        <v>46770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x14ac:dyDescent="0.25">
      <c r="A232" s="9">
        <v>224</v>
      </c>
      <c r="B232" t="s">
        <v>403</v>
      </c>
      <c r="C232" t="s">
        <v>234</v>
      </c>
      <c r="D232" t="s">
        <v>398</v>
      </c>
      <c r="E232" s="9" t="s">
        <v>239</v>
      </c>
      <c r="F232" t="s">
        <v>159</v>
      </c>
      <c r="G232" s="21">
        <v>32000</v>
      </c>
      <c r="H232" s="21">
        <f t="shared" si="44"/>
        <v>918.4</v>
      </c>
      <c r="I232" s="25">
        <v>0</v>
      </c>
      <c r="J232" s="21">
        <f t="shared" si="45"/>
        <v>972.8</v>
      </c>
      <c r="K232" s="25">
        <v>3430.89</v>
      </c>
      <c r="L232" s="23">
        <f t="shared" si="48"/>
        <v>5322.09</v>
      </c>
      <c r="M232" s="21">
        <f t="shared" ref="M232" si="52">+G232-L232</f>
        <v>26677.91</v>
      </c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  <c r="JC232" s="7"/>
      <c r="JD232" s="7"/>
      <c r="JE232" s="7"/>
      <c r="JF232" s="7"/>
      <c r="JG232" s="7"/>
      <c r="JH232" s="7"/>
      <c r="JI232" s="7"/>
      <c r="JJ232" s="7"/>
      <c r="JK232" s="7"/>
      <c r="JL232" s="7"/>
      <c r="JM232" s="7"/>
      <c r="JN232" s="7"/>
      <c r="JO232" s="7"/>
      <c r="JP232" s="7"/>
      <c r="JQ232" s="7"/>
      <c r="JR232" s="7"/>
      <c r="JS232" s="7"/>
      <c r="JT232" s="7"/>
      <c r="JU232" s="7"/>
      <c r="JV232" s="7"/>
      <c r="JW232" s="7"/>
      <c r="JX232" s="7"/>
    </row>
    <row r="233" spans="1:284" s="7" customFormat="1" x14ac:dyDescent="0.25">
      <c r="A233" s="9">
        <v>225</v>
      </c>
      <c r="B233" t="s">
        <v>100</v>
      </c>
      <c r="C233" t="s">
        <v>234</v>
      </c>
      <c r="D233" t="s">
        <v>471</v>
      </c>
      <c r="E233" s="9" t="s">
        <v>240</v>
      </c>
      <c r="F233" t="s">
        <v>158</v>
      </c>
      <c r="G233" s="21">
        <v>120000</v>
      </c>
      <c r="H233" s="21">
        <f t="shared" si="44"/>
        <v>3444</v>
      </c>
      <c r="I233" s="21">
        <v>16809.87</v>
      </c>
      <c r="J233" s="21">
        <f t="shared" si="45"/>
        <v>3648</v>
      </c>
      <c r="K233" s="21">
        <v>25</v>
      </c>
      <c r="L233" s="23">
        <f t="shared" si="48"/>
        <v>23926.87</v>
      </c>
      <c r="M233" s="21">
        <f t="shared" si="43"/>
        <v>96073.13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</row>
    <row r="234" spans="1:284" x14ac:dyDescent="0.25">
      <c r="A234" s="9">
        <v>226</v>
      </c>
      <c r="B234" t="s">
        <v>331</v>
      </c>
      <c r="C234" t="s">
        <v>234</v>
      </c>
      <c r="D234" t="s">
        <v>461</v>
      </c>
      <c r="E234" s="9" t="s">
        <v>239</v>
      </c>
      <c r="F234" t="s">
        <v>158</v>
      </c>
      <c r="G234" s="41">
        <v>47000</v>
      </c>
      <c r="H234" s="21">
        <f t="shared" si="44"/>
        <v>1348.9</v>
      </c>
      <c r="I234" s="23">
        <v>0</v>
      </c>
      <c r="J234" s="21">
        <f t="shared" si="45"/>
        <v>1428.8</v>
      </c>
      <c r="K234" s="23">
        <v>3745.92</v>
      </c>
      <c r="L234" s="23">
        <f t="shared" si="48"/>
        <v>6523.62</v>
      </c>
      <c r="M234" s="21">
        <f t="shared" si="43"/>
        <v>40476.379999999997</v>
      </c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  <c r="JC234" s="7"/>
      <c r="JD234" s="7"/>
      <c r="JE234" s="7"/>
      <c r="JF234" s="7"/>
      <c r="JG234" s="7"/>
      <c r="JH234" s="7"/>
      <c r="JI234" s="7"/>
      <c r="JJ234" s="7"/>
      <c r="JK234" s="7"/>
      <c r="JL234" s="7"/>
      <c r="JM234" s="7"/>
      <c r="JN234" s="7"/>
      <c r="JO234" s="7"/>
      <c r="JP234" s="7"/>
      <c r="JQ234" s="7"/>
      <c r="JR234" s="7"/>
      <c r="JS234" s="7"/>
      <c r="JT234" s="7"/>
      <c r="JU234" s="7"/>
      <c r="JV234" s="7"/>
      <c r="JW234" s="7"/>
      <c r="JX234" s="7"/>
    </row>
    <row r="235" spans="1:284" s="1" customFormat="1" x14ac:dyDescent="0.25">
      <c r="A235" s="9">
        <v>227</v>
      </c>
      <c r="B235" t="s">
        <v>141</v>
      </c>
      <c r="C235" s="4" t="s">
        <v>235</v>
      </c>
      <c r="D235" t="s">
        <v>258</v>
      </c>
      <c r="E235" s="9" t="s">
        <v>239</v>
      </c>
      <c r="F235" t="s">
        <v>158</v>
      </c>
      <c r="G235" s="41">
        <v>75000</v>
      </c>
      <c r="H235" s="21">
        <f t="shared" si="44"/>
        <v>2152.5</v>
      </c>
      <c r="I235" s="23">
        <v>5623.19</v>
      </c>
      <c r="J235" s="21">
        <f t="shared" si="45"/>
        <v>2280</v>
      </c>
      <c r="K235" s="23">
        <v>5205.92</v>
      </c>
      <c r="L235" s="23">
        <f t="shared" si="48"/>
        <v>15261.61</v>
      </c>
      <c r="M235" s="21">
        <f t="shared" si="43"/>
        <v>59738.39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  <c r="IS235" s="6"/>
      <c r="IT235" s="6"/>
      <c r="IU235" s="6"/>
      <c r="IV235" s="6"/>
      <c r="IW235" s="6"/>
      <c r="IX235" s="6"/>
      <c r="IY235" s="6"/>
      <c r="IZ235" s="6"/>
      <c r="JA235" s="6"/>
      <c r="JB235" s="6"/>
      <c r="JC235" s="6"/>
      <c r="JD235" s="6"/>
      <c r="JE235" s="6"/>
      <c r="JF235" s="6"/>
      <c r="JG235" s="6"/>
      <c r="JH235" s="6"/>
      <c r="JI235" s="6"/>
      <c r="JJ235" s="6"/>
      <c r="JK235" s="6"/>
      <c r="JL235" s="6"/>
      <c r="JM235" s="6"/>
      <c r="JN235" s="6"/>
      <c r="JO235" s="6"/>
      <c r="JP235" s="6"/>
      <c r="JQ235" s="6"/>
      <c r="JR235" s="6"/>
      <c r="JS235" s="6"/>
      <c r="JT235" s="6"/>
      <c r="JU235" s="6"/>
      <c r="JV235" s="6"/>
      <c r="JW235" s="6"/>
      <c r="JX235" s="6"/>
    </row>
    <row r="236" spans="1:284" s="1" customFormat="1" x14ac:dyDescent="0.25">
      <c r="A236" s="9">
        <v>228</v>
      </c>
      <c r="B236" t="s">
        <v>102</v>
      </c>
      <c r="C236" s="4" t="s">
        <v>235</v>
      </c>
      <c r="D236" t="s">
        <v>103</v>
      </c>
      <c r="E236" s="9" t="s">
        <v>240</v>
      </c>
      <c r="F236" t="s">
        <v>158</v>
      </c>
      <c r="G236" s="21">
        <v>32000</v>
      </c>
      <c r="H236" s="21">
        <f t="shared" si="44"/>
        <v>918.4</v>
      </c>
      <c r="I236" s="21">
        <v>0</v>
      </c>
      <c r="J236" s="21">
        <f t="shared" si="45"/>
        <v>972.8</v>
      </c>
      <c r="K236" s="21">
        <v>125</v>
      </c>
      <c r="L236" s="23">
        <f t="shared" si="48"/>
        <v>2016.2</v>
      </c>
      <c r="M236" s="21">
        <f t="shared" si="43"/>
        <v>29983.8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  <c r="IS236" s="6"/>
      <c r="IT236" s="6"/>
      <c r="IU236" s="6"/>
      <c r="IV236" s="6"/>
      <c r="IW236" s="6"/>
      <c r="IX236" s="6"/>
      <c r="IY236" s="6"/>
      <c r="IZ236" s="6"/>
      <c r="JA236" s="6"/>
      <c r="JB236" s="6"/>
      <c r="JC236" s="6"/>
      <c r="JD236" s="6"/>
      <c r="JE236" s="6"/>
      <c r="JF236" s="6"/>
      <c r="JG236" s="6"/>
      <c r="JH236" s="6"/>
      <c r="JI236" s="6"/>
      <c r="JJ236" s="6"/>
      <c r="JK236" s="6"/>
      <c r="JL236" s="6"/>
      <c r="JM236" s="6"/>
      <c r="JN236" s="6"/>
      <c r="JO236" s="6"/>
      <c r="JP236" s="6"/>
      <c r="JQ236" s="6"/>
      <c r="JR236" s="6"/>
      <c r="JS236" s="6"/>
      <c r="JT236" s="6"/>
      <c r="JU236" s="6"/>
      <c r="JV236" s="6"/>
      <c r="JW236" s="6"/>
      <c r="JX236" s="6"/>
    </row>
    <row r="237" spans="1:284" s="1" customFormat="1" x14ac:dyDescent="0.25">
      <c r="A237" s="9">
        <v>229</v>
      </c>
      <c r="B237" t="s">
        <v>104</v>
      </c>
      <c r="C237" s="4" t="s">
        <v>235</v>
      </c>
      <c r="D237" t="s">
        <v>99</v>
      </c>
      <c r="E237" s="9" t="s">
        <v>239</v>
      </c>
      <c r="F237" t="s">
        <v>159</v>
      </c>
      <c r="G237" s="21">
        <v>13420</v>
      </c>
      <c r="H237" s="21">
        <f t="shared" si="44"/>
        <v>385.15</v>
      </c>
      <c r="I237" s="21">
        <v>0</v>
      </c>
      <c r="J237" s="21">
        <f t="shared" si="45"/>
        <v>407.97</v>
      </c>
      <c r="K237" s="21">
        <v>125</v>
      </c>
      <c r="L237" s="23">
        <f t="shared" si="48"/>
        <v>918.12</v>
      </c>
      <c r="M237" s="21">
        <f t="shared" si="43"/>
        <v>12501.88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  <c r="IT237" s="6"/>
      <c r="IU237" s="6"/>
      <c r="IV237" s="6"/>
      <c r="IW237" s="6"/>
      <c r="IX237" s="6"/>
      <c r="IY237" s="6"/>
      <c r="IZ237" s="6"/>
      <c r="JA237" s="6"/>
      <c r="JB237" s="6"/>
      <c r="JC237" s="6"/>
      <c r="JD237" s="6"/>
      <c r="JE237" s="6"/>
      <c r="JF237" s="6"/>
      <c r="JG237" s="6"/>
      <c r="JH237" s="6"/>
      <c r="JI237" s="6"/>
      <c r="JJ237" s="6"/>
      <c r="JK237" s="6"/>
      <c r="JL237" s="6"/>
      <c r="JM237" s="6"/>
      <c r="JN237" s="6"/>
      <c r="JO237" s="6"/>
      <c r="JP237" s="6"/>
      <c r="JQ237" s="6"/>
      <c r="JR237" s="6"/>
      <c r="JS237" s="6"/>
      <c r="JT237" s="6"/>
      <c r="JU237" s="6"/>
      <c r="JV237" s="6"/>
      <c r="JW237" s="6"/>
      <c r="JX237" s="6"/>
    </row>
    <row r="238" spans="1:284" x14ac:dyDescent="0.25">
      <c r="A238" s="9">
        <v>230</v>
      </c>
      <c r="B238" t="s">
        <v>101</v>
      </c>
      <c r="C238" s="4" t="s">
        <v>235</v>
      </c>
      <c r="D238" t="s">
        <v>329</v>
      </c>
      <c r="E238" s="9" t="s">
        <v>239</v>
      </c>
      <c r="F238" t="s">
        <v>158</v>
      </c>
      <c r="G238" s="21">
        <v>47000</v>
      </c>
      <c r="H238" s="21">
        <f t="shared" si="44"/>
        <v>1348.9</v>
      </c>
      <c r="I238" s="21">
        <v>0</v>
      </c>
      <c r="J238" s="21">
        <f t="shared" si="45"/>
        <v>1428.8</v>
      </c>
      <c r="K238" s="21">
        <v>275</v>
      </c>
      <c r="L238" s="23">
        <f t="shared" si="48"/>
        <v>3052.7</v>
      </c>
      <c r="M238" s="21">
        <f t="shared" si="43"/>
        <v>43947.3</v>
      </c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  <c r="JC238" s="7"/>
      <c r="JD238" s="7"/>
      <c r="JE238" s="7"/>
      <c r="JF238" s="7"/>
      <c r="JG238" s="7"/>
      <c r="JH238" s="7"/>
      <c r="JI238" s="7"/>
      <c r="JJ238" s="7"/>
      <c r="JK238" s="7"/>
      <c r="JL238" s="7"/>
      <c r="JM238" s="7"/>
      <c r="JN238" s="7"/>
      <c r="JO238" s="7"/>
      <c r="JP238" s="7"/>
      <c r="JQ238" s="7"/>
      <c r="JR238" s="7"/>
      <c r="JS238" s="7"/>
      <c r="JT238" s="7"/>
      <c r="JU238" s="7"/>
      <c r="JV238" s="7"/>
      <c r="JW238" s="7"/>
      <c r="JX238" s="7"/>
    </row>
    <row r="239" spans="1:284" x14ac:dyDescent="0.25">
      <c r="A239" s="9">
        <v>231</v>
      </c>
      <c r="B239" t="s">
        <v>68</v>
      </c>
      <c r="C239" s="4" t="s">
        <v>235</v>
      </c>
      <c r="D239" t="s">
        <v>477</v>
      </c>
      <c r="E239" s="9" t="s">
        <v>239</v>
      </c>
      <c r="F239" t="s">
        <v>158</v>
      </c>
      <c r="G239" s="21">
        <v>75000</v>
      </c>
      <c r="H239" s="21">
        <f t="shared" ref="H239" si="53">G239*0.0287</f>
        <v>2152.5</v>
      </c>
      <c r="I239" s="41">
        <v>0</v>
      </c>
      <c r="J239" s="21">
        <f t="shared" ref="J239" si="54">G239*0.0304</f>
        <v>2280</v>
      </c>
      <c r="K239" s="41">
        <v>125</v>
      </c>
      <c r="L239" s="23">
        <f t="shared" ref="L239" si="55">H239+I239+J239+K239</f>
        <v>4557.5</v>
      </c>
      <c r="M239" s="21">
        <f t="shared" ref="M239" si="56">+G239-L239</f>
        <v>70442.5</v>
      </c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  <c r="IU239" s="7"/>
      <c r="IV239" s="7"/>
      <c r="IW239" s="7"/>
      <c r="IX239" s="7"/>
      <c r="IY239" s="7"/>
      <c r="IZ239" s="7"/>
      <c r="JA239" s="7"/>
      <c r="JB239" s="7"/>
      <c r="JC239" s="7"/>
      <c r="JD239" s="7"/>
      <c r="JE239" s="7"/>
      <c r="JF239" s="7"/>
      <c r="JG239" s="7"/>
      <c r="JH239" s="7"/>
      <c r="JI239" s="7"/>
      <c r="JJ239" s="7"/>
      <c r="JK239" s="7"/>
      <c r="JL239" s="7"/>
      <c r="JM239" s="7"/>
      <c r="JN239" s="7"/>
      <c r="JO239" s="7"/>
      <c r="JP239" s="7"/>
      <c r="JQ239" s="7"/>
      <c r="JR239" s="7"/>
      <c r="JS239" s="7"/>
      <c r="JT239" s="7"/>
      <c r="JU239" s="7"/>
      <c r="JV239" s="7"/>
      <c r="JW239" s="7"/>
      <c r="JX239" s="7"/>
    </row>
    <row r="240" spans="1:284" x14ac:dyDescent="0.25">
      <c r="A240" s="9">
        <v>232</v>
      </c>
      <c r="B240" t="s">
        <v>106</v>
      </c>
      <c r="C240" s="4" t="s">
        <v>293</v>
      </c>
      <c r="D240" t="s">
        <v>433</v>
      </c>
      <c r="E240" s="9" t="s">
        <v>240</v>
      </c>
      <c r="F240" t="s">
        <v>158</v>
      </c>
      <c r="G240" s="41">
        <v>89500</v>
      </c>
      <c r="H240" s="21">
        <f t="shared" si="44"/>
        <v>2568.65</v>
      </c>
      <c r="I240" s="23">
        <v>9206.64</v>
      </c>
      <c r="J240" s="21">
        <f t="shared" si="45"/>
        <v>2720.8</v>
      </c>
      <c r="K240" s="23">
        <v>1840.46</v>
      </c>
      <c r="L240" s="23">
        <f t="shared" si="48"/>
        <v>16336.55</v>
      </c>
      <c r="M240" s="21">
        <f>+G240-L240</f>
        <v>73163.45</v>
      </c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  <c r="IN240" s="7"/>
      <c r="IO240" s="7"/>
      <c r="IP240" s="7"/>
      <c r="IQ240" s="7"/>
      <c r="IR240" s="7"/>
      <c r="IS240" s="7"/>
      <c r="IT240" s="7"/>
      <c r="IU240" s="7"/>
      <c r="IV240" s="7"/>
      <c r="IW240" s="7"/>
      <c r="IX240" s="7"/>
      <c r="IY240" s="7"/>
      <c r="IZ240" s="7"/>
      <c r="JA240" s="7"/>
      <c r="JB240" s="7"/>
      <c r="JC240" s="7"/>
      <c r="JD240" s="7"/>
      <c r="JE240" s="7"/>
      <c r="JF240" s="7"/>
      <c r="JG240" s="7"/>
      <c r="JH240" s="7"/>
      <c r="JI240" s="7"/>
      <c r="JJ240" s="7"/>
      <c r="JK240" s="7"/>
      <c r="JL240" s="7"/>
      <c r="JM240" s="7"/>
      <c r="JN240" s="7"/>
      <c r="JO240" s="7"/>
      <c r="JP240" s="7"/>
      <c r="JQ240" s="7"/>
      <c r="JR240" s="7"/>
      <c r="JS240" s="7"/>
      <c r="JT240" s="7"/>
      <c r="JU240" s="7"/>
      <c r="JV240" s="7"/>
      <c r="JW240" s="7"/>
      <c r="JX240" s="7"/>
    </row>
    <row r="241" spans="1:284" x14ac:dyDescent="0.25">
      <c r="A241" s="9">
        <v>233</v>
      </c>
      <c r="B241" t="s">
        <v>105</v>
      </c>
      <c r="C241" s="4" t="s">
        <v>293</v>
      </c>
      <c r="D241" t="s">
        <v>461</v>
      </c>
      <c r="E241" s="9" t="s">
        <v>239</v>
      </c>
      <c r="F241" t="s">
        <v>158</v>
      </c>
      <c r="G241" s="21">
        <v>47000</v>
      </c>
      <c r="H241" s="21">
        <f t="shared" si="44"/>
        <v>1348.9</v>
      </c>
      <c r="I241" s="21">
        <v>0</v>
      </c>
      <c r="J241" s="21">
        <f t="shared" si="45"/>
        <v>1428.8</v>
      </c>
      <c r="K241" s="21">
        <v>315</v>
      </c>
      <c r="L241" s="23">
        <f t="shared" si="48"/>
        <v>3092.7</v>
      </c>
      <c r="M241" s="21">
        <f t="shared" si="43"/>
        <v>43907.3</v>
      </c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  <c r="JC241" s="7"/>
      <c r="JD241" s="7"/>
      <c r="JE241" s="7"/>
      <c r="JF241" s="7"/>
      <c r="JG241" s="7"/>
      <c r="JH241" s="7"/>
      <c r="JI241" s="7"/>
      <c r="JJ241" s="7"/>
      <c r="JK241" s="7"/>
      <c r="JL241" s="7"/>
      <c r="JM241" s="7"/>
      <c r="JN241" s="7"/>
      <c r="JO241" s="7"/>
      <c r="JP241" s="7"/>
      <c r="JQ241" s="7"/>
      <c r="JR241" s="7"/>
      <c r="JS241" s="7"/>
      <c r="JT241" s="7"/>
      <c r="JU241" s="7"/>
      <c r="JV241" s="7"/>
      <c r="JW241" s="7"/>
      <c r="JX241" s="7"/>
    </row>
    <row r="242" spans="1:284" x14ac:dyDescent="0.25">
      <c r="A242" s="9">
        <v>234</v>
      </c>
      <c r="B242" t="s">
        <v>318</v>
      </c>
      <c r="C242" s="8" t="s">
        <v>317</v>
      </c>
      <c r="D242" t="s">
        <v>489</v>
      </c>
      <c r="E242" s="22" t="s">
        <v>239</v>
      </c>
      <c r="F242" t="s">
        <v>158</v>
      </c>
      <c r="G242" s="21">
        <v>140000</v>
      </c>
      <c r="H242" s="21">
        <f t="shared" si="44"/>
        <v>4018</v>
      </c>
      <c r="I242" s="23">
        <v>21514.37</v>
      </c>
      <c r="J242" s="21">
        <f t="shared" si="45"/>
        <v>4256</v>
      </c>
      <c r="K242" s="23">
        <v>25</v>
      </c>
      <c r="L242" s="23">
        <f t="shared" si="48"/>
        <v>29813.37</v>
      </c>
      <c r="M242" s="21">
        <f t="shared" si="43"/>
        <v>110186.63</v>
      </c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  <c r="IU242" s="7"/>
      <c r="IV242" s="7"/>
      <c r="IW242" s="7"/>
      <c r="IX242" s="7"/>
      <c r="IY242" s="7"/>
      <c r="IZ242" s="7"/>
      <c r="JA242" s="7"/>
      <c r="JB242" s="7"/>
      <c r="JC242" s="7"/>
      <c r="JD242" s="7"/>
      <c r="JE242" s="7"/>
      <c r="JF242" s="7"/>
      <c r="JG242" s="7"/>
      <c r="JH242" s="7"/>
      <c r="JI242" s="7"/>
      <c r="JJ242" s="7"/>
      <c r="JK242" s="7"/>
      <c r="JL242" s="7"/>
      <c r="JM242" s="7"/>
      <c r="JN242" s="7"/>
      <c r="JO242" s="7"/>
      <c r="JP242" s="7"/>
      <c r="JQ242" s="7"/>
      <c r="JR242" s="7"/>
      <c r="JS242" s="7"/>
      <c r="JT242" s="7"/>
      <c r="JU242" s="7"/>
      <c r="JV242" s="7"/>
      <c r="JW242" s="7"/>
      <c r="JX242" s="7"/>
    </row>
    <row r="243" spans="1:284" x14ac:dyDescent="0.25">
      <c r="A243" s="9">
        <v>235</v>
      </c>
      <c r="B243" t="s">
        <v>28</v>
      </c>
      <c r="C243" s="8" t="s">
        <v>317</v>
      </c>
      <c r="D243" t="s">
        <v>161</v>
      </c>
      <c r="E243" s="9" t="s">
        <v>239</v>
      </c>
      <c r="F243" t="s">
        <v>158</v>
      </c>
      <c r="G243" s="41">
        <v>32000</v>
      </c>
      <c r="H243" s="21">
        <f t="shared" si="44"/>
        <v>918.4</v>
      </c>
      <c r="I243" s="23">
        <v>0</v>
      </c>
      <c r="J243" s="21">
        <f>G243*0.0304</f>
        <v>972.8</v>
      </c>
      <c r="K243" s="23">
        <v>3705.92</v>
      </c>
      <c r="L243" s="23">
        <f t="shared" ref="L243" si="57">H243+I243+J243+K243</f>
        <v>5597.12</v>
      </c>
      <c r="M243" s="21">
        <f t="shared" ref="M243" si="58">+G243-L243</f>
        <v>26402.880000000001</v>
      </c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x14ac:dyDescent="0.25">
      <c r="A244" s="9">
        <v>236</v>
      </c>
      <c r="B244" t="s">
        <v>462</v>
      </c>
      <c r="C244" s="7" t="s">
        <v>292</v>
      </c>
      <c r="D244" t="s">
        <v>161</v>
      </c>
      <c r="E244" s="9" t="s">
        <v>239</v>
      </c>
      <c r="F244" t="s">
        <v>159</v>
      </c>
      <c r="G244" s="21">
        <v>35000</v>
      </c>
      <c r="H244" s="21">
        <f t="shared" si="44"/>
        <v>1004.5</v>
      </c>
      <c r="I244" s="21">
        <v>0</v>
      </c>
      <c r="J244" s="21">
        <f t="shared" si="45"/>
        <v>1064</v>
      </c>
      <c r="K244" s="21">
        <v>175</v>
      </c>
      <c r="L244" s="23">
        <f t="shared" si="48"/>
        <v>2243.5</v>
      </c>
      <c r="M244" s="21">
        <f t="shared" si="43"/>
        <v>32756.5</v>
      </c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  <c r="IU244" s="7"/>
      <c r="IV244" s="7"/>
      <c r="IW244" s="7"/>
      <c r="IX244" s="7"/>
      <c r="IY244" s="7"/>
      <c r="IZ244" s="7"/>
      <c r="JA244" s="7"/>
      <c r="JB244" s="7"/>
      <c r="JC244" s="7"/>
      <c r="JD244" s="7"/>
      <c r="JE244" s="7"/>
      <c r="JF244" s="7"/>
      <c r="JG244" s="7"/>
      <c r="JH244" s="7"/>
      <c r="JI244" s="7"/>
      <c r="JJ244" s="7"/>
      <c r="JK244" s="7"/>
      <c r="JL244" s="7"/>
      <c r="JM244" s="7"/>
      <c r="JN244" s="7"/>
      <c r="JO244" s="7"/>
      <c r="JP244" s="7"/>
      <c r="JQ244" s="7"/>
      <c r="JR244" s="7"/>
      <c r="JS244" s="7"/>
      <c r="JT244" s="7"/>
      <c r="JU244" s="7"/>
      <c r="JV244" s="7"/>
      <c r="JW244" s="7"/>
      <c r="JX244" s="7"/>
    </row>
    <row r="245" spans="1:284" x14ac:dyDescent="0.25">
      <c r="A245" s="9">
        <v>237</v>
      </c>
      <c r="B245" t="s">
        <v>437</v>
      </c>
      <c r="C245" s="7" t="s">
        <v>292</v>
      </c>
      <c r="D245" t="s">
        <v>161</v>
      </c>
      <c r="E245" s="9" t="s">
        <v>239</v>
      </c>
      <c r="F245" t="s">
        <v>159</v>
      </c>
      <c r="G245" s="23">
        <v>40000</v>
      </c>
      <c r="H245" s="21">
        <f t="shared" si="44"/>
        <v>1148</v>
      </c>
      <c r="I245" s="23">
        <v>442.65</v>
      </c>
      <c r="J245" s="21">
        <f t="shared" si="45"/>
        <v>1216</v>
      </c>
      <c r="K245" s="21">
        <v>25</v>
      </c>
      <c r="L245" s="23">
        <f t="shared" si="48"/>
        <v>2831.65</v>
      </c>
      <c r="M245" s="21">
        <f>+G245-L245</f>
        <v>37168.35</v>
      </c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ht="17.25" customHeight="1" x14ac:dyDescent="0.25">
      <c r="A246" s="9">
        <v>238</v>
      </c>
      <c r="B246" s="8" t="s">
        <v>274</v>
      </c>
      <c r="C246" s="8" t="s">
        <v>273</v>
      </c>
      <c r="D246" s="8" t="s">
        <v>161</v>
      </c>
      <c r="E246" s="18" t="s">
        <v>239</v>
      </c>
      <c r="F246" s="8" t="s">
        <v>159</v>
      </c>
      <c r="G246" s="39">
        <v>32000</v>
      </c>
      <c r="H246" s="21">
        <f t="shared" si="44"/>
        <v>918.4</v>
      </c>
      <c r="I246" s="25">
        <v>0</v>
      </c>
      <c r="J246" s="21">
        <f>G246*0.0304</f>
        <v>972.8</v>
      </c>
      <c r="K246" s="25">
        <v>175</v>
      </c>
      <c r="L246" s="23">
        <f t="shared" si="48"/>
        <v>2066.1999999999998</v>
      </c>
      <c r="M246" s="21">
        <f t="shared" si="43"/>
        <v>29933.8</v>
      </c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  <c r="JC246" s="7"/>
      <c r="JD246" s="7"/>
      <c r="JE246" s="7"/>
      <c r="JF246" s="7"/>
      <c r="JG246" s="7"/>
      <c r="JH246" s="7"/>
      <c r="JI246" s="7"/>
      <c r="JJ246" s="7"/>
      <c r="JK246" s="7"/>
      <c r="JL246" s="7"/>
      <c r="JM246" s="7"/>
      <c r="JN246" s="7"/>
      <c r="JO246" s="7"/>
      <c r="JP246" s="7"/>
      <c r="JQ246" s="7"/>
      <c r="JR246" s="7"/>
      <c r="JS246" s="7"/>
      <c r="JT246" s="7"/>
      <c r="JU246" s="7"/>
      <c r="JV246" s="7"/>
      <c r="JW246" s="7"/>
      <c r="JX246" s="7"/>
    </row>
    <row r="247" spans="1:284" s="17" customFormat="1" x14ac:dyDescent="0.25">
      <c r="A247" s="9">
        <v>239</v>
      </c>
      <c r="B247" s="8" t="s">
        <v>107</v>
      </c>
      <c r="C247" s="8" t="s">
        <v>273</v>
      </c>
      <c r="D247" s="8" t="s">
        <v>275</v>
      </c>
      <c r="E247" s="18" t="s">
        <v>239</v>
      </c>
      <c r="F247" s="8" t="s">
        <v>158</v>
      </c>
      <c r="G247" s="23">
        <v>60000</v>
      </c>
      <c r="H247" s="21">
        <f t="shared" si="44"/>
        <v>1722</v>
      </c>
      <c r="I247" s="41">
        <v>3486.68</v>
      </c>
      <c r="J247" s="21">
        <f t="shared" si="45"/>
        <v>1824</v>
      </c>
      <c r="K247" s="41">
        <v>8793.33</v>
      </c>
      <c r="L247" s="23">
        <f t="shared" si="48"/>
        <v>15826.01</v>
      </c>
      <c r="M247" s="21">
        <f t="shared" si="43"/>
        <v>44173.99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s="6" customFormat="1" x14ac:dyDescent="0.25">
      <c r="A248" s="9">
        <v>240</v>
      </c>
      <c r="B248" s="8" t="s">
        <v>284</v>
      </c>
      <c r="C248" s="8" t="s">
        <v>273</v>
      </c>
      <c r="D248" s="8" t="s">
        <v>275</v>
      </c>
      <c r="E248" s="18" t="s">
        <v>239</v>
      </c>
      <c r="F248" s="8" t="s">
        <v>158</v>
      </c>
      <c r="G248" s="39">
        <v>95000</v>
      </c>
      <c r="H248" s="21">
        <f t="shared" si="44"/>
        <v>2726.5</v>
      </c>
      <c r="I248" s="23">
        <v>10929.24</v>
      </c>
      <c r="J248" s="21">
        <f t="shared" si="45"/>
        <v>2888</v>
      </c>
      <c r="K248" s="23">
        <v>25</v>
      </c>
      <c r="L248" s="23">
        <f t="shared" si="48"/>
        <v>16568.740000000002</v>
      </c>
      <c r="M248" s="21">
        <f t="shared" si="43"/>
        <v>78431.259999999995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</row>
    <row r="249" spans="1:284" x14ac:dyDescent="0.25">
      <c r="A249" s="9">
        <v>241</v>
      </c>
      <c r="B249" t="s">
        <v>490</v>
      </c>
      <c r="C249" t="s">
        <v>298</v>
      </c>
      <c r="D249" t="s">
        <v>299</v>
      </c>
      <c r="E249" s="9" t="s">
        <v>239</v>
      </c>
      <c r="F249" t="s">
        <v>159</v>
      </c>
      <c r="G249" s="21">
        <v>76000</v>
      </c>
      <c r="H249" s="21">
        <f t="shared" si="44"/>
        <v>2181.1999999999998</v>
      </c>
      <c r="I249" s="41">
        <v>6122.63</v>
      </c>
      <c r="J249" s="21">
        <f>G249*0.0304</f>
        <v>2310.4</v>
      </c>
      <c r="K249" s="21">
        <v>175</v>
      </c>
      <c r="L249" s="23">
        <f t="shared" si="48"/>
        <v>10789.23</v>
      </c>
      <c r="M249" s="21">
        <f t="shared" si="43"/>
        <v>65210.77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s="14" customFormat="1" x14ac:dyDescent="0.25">
      <c r="A250" s="9">
        <v>242</v>
      </c>
      <c r="B250" t="s">
        <v>111</v>
      </c>
      <c r="C250" s="4" t="s">
        <v>251</v>
      </c>
      <c r="D250" s="44" t="s">
        <v>370</v>
      </c>
      <c r="E250" s="9" t="s">
        <v>239</v>
      </c>
      <c r="F250" t="s">
        <v>158</v>
      </c>
      <c r="G250" s="21">
        <v>60000</v>
      </c>
      <c r="H250" s="21">
        <f t="shared" si="44"/>
        <v>1722</v>
      </c>
      <c r="I250" s="41">
        <v>0</v>
      </c>
      <c r="J250" s="21">
        <f>G250*0.0304</f>
        <v>1824</v>
      </c>
      <c r="K250" s="41">
        <v>25</v>
      </c>
      <c r="L250" s="23">
        <f t="shared" si="48"/>
        <v>3571</v>
      </c>
      <c r="M250" s="21">
        <f t="shared" si="43"/>
        <v>56429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s="16" customFormat="1" x14ac:dyDescent="0.25">
      <c r="A251" s="9">
        <v>243</v>
      </c>
      <c r="B251" t="s">
        <v>108</v>
      </c>
      <c r="C251" s="4" t="s">
        <v>251</v>
      </c>
      <c r="D251" t="s">
        <v>34</v>
      </c>
      <c r="E251" s="9" t="s">
        <v>239</v>
      </c>
      <c r="F251" t="s">
        <v>159</v>
      </c>
      <c r="G251" s="21">
        <v>10000</v>
      </c>
      <c r="H251" s="21">
        <f t="shared" si="44"/>
        <v>287</v>
      </c>
      <c r="I251" s="21">
        <v>0</v>
      </c>
      <c r="J251" s="21">
        <f t="shared" si="45"/>
        <v>304</v>
      </c>
      <c r="K251" s="21">
        <v>25</v>
      </c>
      <c r="L251" s="23">
        <f t="shared" si="48"/>
        <v>616</v>
      </c>
      <c r="M251" s="21">
        <f t="shared" si="43"/>
        <v>9384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  <c r="IT251" s="6"/>
      <c r="IU251" s="6"/>
      <c r="IV251" s="6"/>
      <c r="IW251" s="6"/>
      <c r="IX251" s="6"/>
      <c r="IY251" s="6"/>
      <c r="IZ251" s="6"/>
      <c r="JA251" s="6"/>
      <c r="JB251" s="6"/>
      <c r="JC251" s="6"/>
      <c r="JD251" s="6"/>
      <c r="JE251" s="6"/>
      <c r="JF251" s="6"/>
      <c r="JG251" s="6"/>
      <c r="JH251" s="6"/>
      <c r="JI251" s="6"/>
      <c r="JJ251" s="6"/>
      <c r="JK251" s="6"/>
      <c r="JL251" s="6"/>
      <c r="JM251" s="6"/>
      <c r="JN251" s="6"/>
      <c r="JO251" s="6"/>
      <c r="JP251" s="6"/>
      <c r="JQ251" s="6"/>
      <c r="JR251" s="6"/>
      <c r="JS251" s="6"/>
      <c r="JT251" s="6"/>
      <c r="JU251" s="6"/>
      <c r="JV251" s="6"/>
      <c r="JW251" s="6"/>
      <c r="JX251" s="6"/>
    </row>
    <row r="252" spans="1:284" s="17" customFormat="1" x14ac:dyDescent="0.25">
      <c r="A252" s="9">
        <v>244</v>
      </c>
      <c r="B252" t="s">
        <v>109</v>
      </c>
      <c r="C252" s="4" t="s">
        <v>251</v>
      </c>
      <c r="D252" t="s">
        <v>323</v>
      </c>
      <c r="E252" s="9" t="s">
        <v>239</v>
      </c>
      <c r="F252" t="s">
        <v>158</v>
      </c>
      <c r="G252" s="21">
        <v>20900</v>
      </c>
      <c r="H252" s="21">
        <f t="shared" si="44"/>
        <v>599.83000000000004</v>
      </c>
      <c r="I252" s="21">
        <v>0</v>
      </c>
      <c r="J252" s="21">
        <f>G252*0.0304</f>
        <v>635.36</v>
      </c>
      <c r="K252" s="21">
        <v>275</v>
      </c>
      <c r="L252" s="23">
        <f t="shared" si="48"/>
        <v>1510.19</v>
      </c>
      <c r="M252" s="21">
        <f t="shared" si="43"/>
        <v>19389.810000000001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s="16" customFormat="1" x14ac:dyDescent="0.25">
      <c r="A253" s="9">
        <v>245</v>
      </c>
      <c r="B253" t="s">
        <v>296</v>
      </c>
      <c r="C253" s="4" t="s">
        <v>251</v>
      </c>
      <c r="D253" t="s">
        <v>45</v>
      </c>
      <c r="E253" s="9" t="s">
        <v>240</v>
      </c>
      <c r="F253" t="s">
        <v>158</v>
      </c>
      <c r="G253" s="21">
        <v>10000</v>
      </c>
      <c r="H253" s="21">
        <f>G253*0.0287</f>
        <v>287</v>
      </c>
      <c r="I253" s="21">
        <v>0</v>
      </c>
      <c r="J253" s="21">
        <f>G253*0.0304</f>
        <v>304</v>
      </c>
      <c r="K253" s="21">
        <v>175</v>
      </c>
      <c r="L253" s="23">
        <f>H253+I253+J253+K253</f>
        <v>766</v>
      </c>
      <c r="M253" s="21">
        <f>+G253-L253</f>
        <v>9234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  <c r="IW253" s="6"/>
      <c r="IX253" s="6"/>
      <c r="IY253" s="6"/>
      <c r="IZ253" s="6"/>
      <c r="JA253" s="6"/>
      <c r="JB253" s="6"/>
      <c r="JC253" s="6"/>
      <c r="JD253" s="6"/>
      <c r="JE253" s="6"/>
      <c r="JF253" s="6"/>
      <c r="JG253" s="6"/>
      <c r="JH253" s="6"/>
      <c r="JI253" s="6"/>
      <c r="JJ253" s="6"/>
      <c r="JK253" s="6"/>
      <c r="JL253" s="6"/>
      <c r="JM253" s="6"/>
      <c r="JN253" s="6"/>
      <c r="JO253" s="6"/>
      <c r="JP253" s="6"/>
      <c r="JQ253" s="6"/>
      <c r="JR253" s="6"/>
      <c r="JS253" s="6"/>
      <c r="JT253" s="6"/>
      <c r="JU253" s="6"/>
      <c r="JV253" s="6"/>
      <c r="JW253" s="6"/>
      <c r="JX253" s="6"/>
    </row>
    <row r="254" spans="1:284" s="16" customFormat="1" x14ac:dyDescent="0.25">
      <c r="A254" s="9">
        <v>246</v>
      </c>
      <c r="B254" t="s">
        <v>473</v>
      </c>
      <c r="C254" t="s">
        <v>474</v>
      </c>
      <c r="D254" t="s">
        <v>475</v>
      </c>
      <c r="E254" s="9" t="s">
        <v>239</v>
      </c>
      <c r="F254" t="s">
        <v>159</v>
      </c>
      <c r="G254" s="41">
        <v>65000</v>
      </c>
      <c r="H254" s="21">
        <f t="shared" si="44"/>
        <v>1865.5</v>
      </c>
      <c r="I254" s="41">
        <v>4427.58</v>
      </c>
      <c r="J254" s="21">
        <f t="shared" si="45"/>
        <v>1976</v>
      </c>
      <c r="K254" s="41">
        <v>25</v>
      </c>
      <c r="L254" s="23">
        <f>H254+I254+J254+K254</f>
        <v>8294.08</v>
      </c>
      <c r="M254" s="21">
        <f>+G254-L254</f>
        <v>56705.919999999998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  <c r="IT254" s="6"/>
      <c r="IU254" s="6"/>
      <c r="IV254" s="6"/>
      <c r="IW254" s="6"/>
      <c r="IX254" s="6"/>
      <c r="IY254" s="6"/>
      <c r="IZ254" s="6"/>
      <c r="JA254" s="6"/>
      <c r="JB254" s="6"/>
      <c r="JC254" s="6"/>
      <c r="JD254" s="6"/>
      <c r="JE254" s="6"/>
      <c r="JF254" s="6"/>
      <c r="JG254" s="6"/>
      <c r="JH254" s="6"/>
      <c r="JI254" s="6"/>
      <c r="JJ254" s="6"/>
      <c r="JK254" s="6"/>
      <c r="JL254" s="6"/>
      <c r="JM254" s="6"/>
      <c r="JN254" s="6"/>
      <c r="JO254" s="6"/>
      <c r="JP254" s="6"/>
      <c r="JQ254" s="6"/>
      <c r="JR254" s="6"/>
      <c r="JS254" s="6"/>
      <c r="JT254" s="6"/>
      <c r="JU254" s="6"/>
      <c r="JV254" s="6"/>
      <c r="JW254" s="6"/>
      <c r="JX254" s="6"/>
    </row>
    <row r="255" spans="1:284" s="16" customFormat="1" x14ac:dyDescent="0.25">
      <c r="A255" s="9">
        <v>247</v>
      </c>
      <c r="B255" t="s">
        <v>269</v>
      </c>
      <c r="C255" t="s">
        <v>479</v>
      </c>
      <c r="D255" t="s">
        <v>447</v>
      </c>
      <c r="E255" s="9" t="s">
        <v>239</v>
      </c>
      <c r="F255" t="s">
        <v>159</v>
      </c>
      <c r="G255" s="21">
        <v>45000</v>
      </c>
      <c r="H255" s="21">
        <f t="shared" si="44"/>
        <v>1291.5</v>
      </c>
      <c r="I255" s="21">
        <v>1148.33</v>
      </c>
      <c r="J255" s="21">
        <f t="shared" si="45"/>
        <v>1368</v>
      </c>
      <c r="K255" s="21">
        <v>125</v>
      </c>
      <c r="L255" s="23">
        <f t="shared" si="48"/>
        <v>3932.83</v>
      </c>
      <c r="M255" s="21">
        <f t="shared" si="43"/>
        <v>41067.17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  <c r="IT255" s="6"/>
      <c r="IU255" s="6"/>
      <c r="IV255" s="6"/>
      <c r="IW255" s="6"/>
      <c r="IX255" s="6"/>
      <c r="IY255" s="6"/>
      <c r="IZ255" s="6"/>
      <c r="JA255" s="6"/>
      <c r="JB255" s="6"/>
      <c r="JC255" s="6"/>
      <c r="JD255" s="6"/>
      <c r="JE255" s="6"/>
      <c r="JF255" s="6"/>
      <c r="JG255" s="6"/>
      <c r="JH255" s="6"/>
      <c r="JI255" s="6"/>
      <c r="JJ255" s="6"/>
      <c r="JK255" s="6"/>
      <c r="JL255" s="6"/>
      <c r="JM255" s="6"/>
      <c r="JN255" s="6"/>
      <c r="JO255" s="6"/>
      <c r="JP255" s="6"/>
      <c r="JQ255" s="6"/>
      <c r="JR255" s="6"/>
      <c r="JS255" s="6"/>
      <c r="JT255" s="6"/>
      <c r="JU255" s="6"/>
      <c r="JV255" s="6"/>
      <c r="JW255" s="6"/>
      <c r="JX255" s="6"/>
    </row>
    <row r="256" spans="1:284" s="16" customFormat="1" x14ac:dyDescent="0.25">
      <c r="A256" s="9">
        <v>248</v>
      </c>
      <c r="B256" t="s">
        <v>270</v>
      </c>
      <c r="C256" t="s">
        <v>478</v>
      </c>
      <c r="D256" t="s">
        <v>364</v>
      </c>
      <c r="E256" s="9" t="s">
        <v>239</v>
      </c>
      <c r="F256" t="s">
        <v>159</v>
      </c>
      <c r="G256" s="41">
        <v>37000</v>
      </c>
      <c r="H256" s="21">
        <f t="shared" si="44"/>
        <v>1061.9000000000001</v>
      </c>
      <c r="I256" s="23">
        <v>0</v>
      </c>
      <c r="J256" s="21">
        <f t="shared" si="45"/>
        <v>1124.8</v>
      </c>
      <c r="K256" s="23">
        <v>1890.46</v>
      </c>
      <c r="L256" s="23">
        <f t="shared" si="48"/>
        <v>4077.16</v>
      </c>
      <c r="M256" s="21">
        <f t="shared" si="43"/>
        <v>32922.839999999997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  <c r="IW256" s="6"/>
      <c r="IX256" s="6"/>
      <c r="IY256" s="6"/>
      <c r="IZ256" s="6"/>
      <c r="JA256" s="6"/>
      <c r="JB256" s="6"/>
      <c r="JC256" s="6"/>
      <c r="JD256" s="6"/>
      <c r="JE256" s="6"/>
      <c r="JF256" s="6"/>
      <c r="JG256" s="6"/>
      <c r="JH256" s="6"/>
      <c r="JI256" s="6"/>
      <c r="JJ256" s="6"/>
      <c r="JK256" s="6"/>
      <c r="JL256" s="6"/>
      <c r="JM256" s="6"/>
      <c r="JN256" s="6"/>
      <c r="JO256" s="6"/>
      <c r="JP256" s="6"/>
      <c r="JQ256" s="6"/>
      <c r="JR256" s="6"/>
      <c r="JS256" s="6"/>
      <c r="JT256" s="6"/>
      <c r="JU256" s="6"/>
      <c r="JV256" s="6"/>
      <c r="JW256" s="6"/>
      <c r="JX256" s="6"/>
    </row>
    <row r="257" spans="1:321" s="16" customFormat="1" x14ac:dyDescent="0.25">
      <c r="A257" s="9">
        <v>249</v>
      </c>
      <c r="B257" t="s">
        <v>271</v>
      </c>
      <c r="C257" t="s">
        <v>478</v>
      </c>
      <c r="D257" t="s">
        <v>364</v>
      </c>
      <c r="E257" s="9" t="s">
        <v>240</v>
      </c>
      <c r="F257" t="s">
        <v>158</v>
      </c>
      <c r="G257" s="21">
        <v>47000</v>
      </c>
      <c r="H257" s="21">
        <f t="shared" si="44"/>
        <v>1348.9</v>
      </c>
      <c r="I257" s="21">
        <v>0</v>
      </c>
      <c r="J257" s="21">
        <f t="shared" si="45"/>
        <v>1428.8</v>
      </c>
      <c r="K257" s="21">
        <v>275</v>
      </c>
      <c r="L257" s="23">
        <f t="shared" si="48"/>
        <v>3052.7</v>
      </c>
      <c r="M257" s="21">
        <f t="shared" si="43"/>
        <v>43947.3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321" s="16" customFormat="1" x14ac:dyDescent="0.25">
      <c r="A258" s="9">
        <v>250</v>
      </c>
      <c r="B258" t="s">
        <v>272</v>
      </c>
      <c r="C258" t="s">
        <v>478</v>
      </c>
      <c r="D258" t="s">
        <v>371</v>
      </c>
      <c r="E258" s="9" t="s">
        <v>239</v>
      </c>
      <c r="F258" t="s">
        <v>158</v>
      </c>
      <c r="G258" s="21">
        <v>65000</v>
      </c>
      <c r="H258" s="21">
        <f t="shared" si="44"/>
        <v>1865.5</v>
      </c>
      <c r="I258" s="21">
        <v>940.78</v>
      </c>
      <c r="J258" s="21">
        <f t="shared" si="45"/>
        <v>1976</v>
      </c>
      <c r="K258" s="21">
        <v>1320</v>
      </c>
      <c r="L258" s="23">
        <f t="shared" si="48"/>
        <v>6102.28</v>
      </c>
      <c r="M258" s="21">
        <f t="shared" si="43"/>
        <v>58897.72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  <c r="IS258" s="6"/>
      <c r="IT258" s="6"/>
      <c r="IU258" s="6"/>
      <c r="IV258" s="6"/>
      <c r="IW258" s="6"/>
      <c r="IX258" s="6"/>
      <c r="IY258" s="6"/>
      <c r="IZ258" s="6"/>
      <c r="JA258" s="6"/>
      <c r="JB258" s="6"/>
      <c r="JC258" s="6"/>
      <c r="JD258" s="6"/>
      <c r="JE258" s="6"/>
      <c r="JF258" s="6"/>
      <c r="JG258" s="6"/>
      <c r="JH258" s="6"/>
      <c r="JI258" s="6"/>
      <c r="JJ258" s="6"/>
      <c r="JK258" s="6"/>
      <c r="JL258" s="6"/>
      <c r="JM258" s="6"/>
      <c r="JN258" s="6"/>
      <c r="JO258" s="6"/>
      <c r="JP258" s="6"/>
      <c r="JQ258" s="6"/>
      <c r="JR258" s="6"/>
      <c r="JS258" s="6"/>
      <c r="JT258" s="6"/>
      <c r="JU258" s="6"/>
      <c r="JV258" s="6"/>
      <c r="JW258" s="6"/>
      <c r="JX258" s="6"/>
    </row>
    <row r="259" spans="1:321" s="17" customFormat="1" x14ac:dyDescent="0.25">
      <c r="A259" s="9">
        <v>251</v>
      </c>
      <c r="B259" t="s">
        <v>62</v>
      </c>
      <c r="C259" t="s">
        <v>478</v>
      </c>
      <c r="D259" t="s">
        <v>434</v>
      </c>
      <c r="E259" s="9" t="s">
        <v>240</v>
      </c>
      <c r="F259" t="s">
        <v>159</v>
      </c>
      <c r="G259" s="21">
        <v>75000</v>
      </c>
      <c r="H259" s="21">
        <f t="shared" si="44"/>
        <v>2152.5</v>
      </c>
      <c r="I259" s="41">
        <v>1889.8</v>
      </c>
      <c r="J259" s="21">
        <f t="shared" si="45"/>
        <v>2280</v>
      </c>
      <c r="K259" s="21">
        <v>175</v>
      </c>
      <c r="L259" s="23">
        <f t="shared" si="48"/>
        <v>6497.3</v>
      </c>
      <c r="M259" s="21">
        <f t="shared" ref="M259:M264" si="59">+G259-L259</f>
        <v>68502.7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  <c r="IU259" s="7"/>
      <c r="IV259" s="7"/>
      <c r="IW259" s="7"/>
      <c r="IX259" s="7"/>
      <c r="IY259" s="7"/>
      <c r="IZ259" s="7"/>
      <c r="JA259" s="7"/>
      <c r="JB259" s="7"/>
      <c r="JC259" s="7"/>
      <c r="JD259" s="7"/>
      <c r="JE259" s="7"/>
      <c r="JF259" s="7"/>
      <c r="JG259" s="7"/>
      <c r="JH259" s="7"/>
      <c r="JI259" s="7"/>
      <c r="JJ259" s="7"/>
      <c r="JK259" s="7"/>
      <c r="JL259" s="7"/>
      <c r="JM259" s="7"/>
      <c r="JN259" s="7"/>
      <c r="JO259" s="7"/>
      <c r="JP259" s="7"/>
      <c r="JQ259" s="7"/>
      <c r="JR259" s="7"/>
      <c r="JS259" s="7"/>
      <c r="JT259" s="7"/>
      <c r="JU259" s="7"/>
      <c r="JV259" s="7"/>
      <c r="JW259" s="7"/>
      <c r="JX259" s="7"/>
    </row>
    <row r="260" spans="1:321" s="16" customFormat="1" x14ac:dyDescent="0.25">
      <c r="A260" s="9">
        <v>252</v>
      </c>
      <c r="B260" t="s">
        <v>130</v>
      </c>
      <c r="C260" t="s">
        <v>478</v>
      </c>
      <c r="D260" t="s">
        <v>364</v>
      </c>
      <c r="E260" s="9" t="s">
        <v>240</v>
      </c>
      <c r="F260" t="s">
        <v>158</v>
      </c>
      <c r="G260" s="21">
        <v>50000</v>
      </c>
      <c r="H260" s="21">
        <f t="shared" si="44"/>
        <v>1435</v>
      </c>
      <c r="I260" s="21">
        <v>0</v>
      </c>
      <c r="J260" s="21">
        <f t="shared" si="45"/>
        <v>1520</v>
      </c>
      <c r="K260" s="21">
        <v>6249.05</v>
      </c>
      <c r="L260" s="23">
        <f t="shared" si="48"/>
        <v>9204.0499999999993</v>
      </c>
      <c r="M260" s="21">
        <f t="shared" si="59"/>
        <v>40795.949999999997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321" s="13" customFormat="1" x14ac:dyDescent="0.25">
      <c r="A261" s="9">
        <v>253</v>
      </c>
      <c r="B261" t="s">
        <v>204</v>
      </c>
      <c r="C261" t="s">
        <v>60</v>
      </c>
      <c r="D261" s="4" t="s">
        <v>435</v>
      </c>
      <c r="E261" s="9" t="s">
        <v>239</v>
      </c>
      <c r="F261" t="s">
        <v>159</v>
      </c>
      <c r="G261" s="21">
        <v>42000</v>
      </c>
      <c r="H261" s="21">
        <f t="shared" ref="H261:H264" si="60">G261*0.0287</f>
        <v>1205.4000000000001</v>
      </c>
      <c r="I261" s="21">
        <v>724.92</v>
      </c>
      <c r="J261" s="21">
        <f t="shared" si="45"/>
        <v>1276.8</v>
      </c>
      <c r="K261" s="21">
        <v>25</v>
      </c>
      <c r="L261" s="23">
        <f t="shared" si="48"/>
        <v>3232.12</v>
      </c>
      <c r="M261" s="21">
        <f t="shared" si="59"/>
        <v>38767.879999999997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321" s="1" customFormat="1" x14ac:dyDescent="0.25">
      <c r="A262" s="9">
        <v>254</v>
      </c>
      <c r="B262" t="s">
        <v>463</v>
      </c>
      <c r="C262" t="s">
        <v>60</v>
      </c>
      <c r="D262" t="s">
        <v>161</v>
      </c>
      <c r="E262" s="9" t="s">
        <v>239</v>
      </c>
      <c r="F262" t="s">
        <v>158</v>
      </c>
      <c r="G262" s="21">
        <v>35000</v>
      </c>
      <c r="H262" s="21">
        <f t="shared" si="60"/>
        <v>1004.5</v>
      </c>
      <c r="I262" s="21">
        <v>0</v>
      </c>
      <c r="J262" s="21">
        <f t="shared" ref="J262:J264" si="61">G262*0.0304</f>
        <v>1064</v>
      </c>
      <c r="K262" s="21">
        <v>175</v>
      </c>
      <c r="L262" s="23">
        <f t="shared" si="48"/>
        <v>2243.5</v>
      </c>
      <c r="M262" s="21">
        <f t="shared" si="59"/>
        <v>32756.5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  <c r="IW262" s="6"/>
      <c r="IX262" s="6"/>
      <c r="IY262" s="6"/>
      <c r="IZ262" s="6"/>
      <c r="JA262" s="6"/>
      <c r="JB262" s="6"/>
      <c r="JC262" s="6"/>
      <c r="JD262" s="6"/>
      <c r="JE262" s="6"/>
      <c r="JF262" s="6"/>
      <c r="JG262" s="6"/>
      <c r="JH262" s="6"/>
      <c r="JI262" s="6"/>
      <c r="JJ262" s="6"/>
      <c r="JK262" s="6"/>
      <c r="JL262" s="6"/>
      <c r="JM262" s="6"/>
      <c r="JN262" s="6"/>
      <c r="JO262" s="6"/>
      <c r="JP262" s="6"/>
      <c r="JQ262" s="6"/>
      <c r="JR262" s="6"/>
      <c r="JS262" s="6"/>
      <c r="JT262" s="6"/>
      <c r="JU262" s="6"/>
      <c r="JV262" s="6"/>
      <c r="JW262" s="6"/>
      <c r="JX262" s="6"/>
    </row>
    <row r="263" spans="1:321" s="17" customFormat="1" x14ac:dyDescent="0.25">
      <c r="A263" s="9">
        <v>255</v>
      </c>
      <c r="B263" t="s">
        <v>359</v>
      </c>
      <c r="C263" t="s">
        <v>60</v>
      </c>
      <c r="D263" t="s">
        <v>161</v>
      </c>
      <c r="E263" s="9" t="s">
        <v>240</v>
      </c>
      <c r="F263" t="s">
        <v>159</v>
      </c>
      <c r="G263" s="37">
        <v>35000</v>
      </c>
      <c r="H263" s="21">
        <f t="shared" si="60"/>
        <v>1004.5</v>
      </c>
      <c r="I263" s="25">
        <v>0</v>
      </c>
      <c r="J263" s="21">
        <f t="shared" si="61"/>
        <v>1064</v>
      </c>
      <c r="K263" s="25">
        <v>25</v>
      </c>
      <c r="L263" s="23">
        <f t="shared" si="48"/>
        <v>2093.5</v>
      </c>
      <c r="M263" s="21">
        <f t="shared" si="59"/>
        <v>32906.5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7"/>
      <c r="IH263" s="7"/>
      <c r="II263" s="7"/>
      <c r="IJ263" s="7"/>
      <c r="IK263" s="7"/>
      <c r="IL263" s="7"/>
      <c r="IM263" s="7"/>
      <c r="IN263" s="7"/>
      <c r="IO263" s="7"/>
      <c r="IP263" s="7"/>
      <c r="IQ263" s="7"/>
      <c r="IR263" s="7"/>
      <c r="IS263" s="7"/>
      <c r="IT263" s="7"/>
      <c r="IU263" s="7"/>
      <c r="IV263" s="7"/>
      <c r="IW263" s="7"/>
      <c r="IX263" s="7"/>
      <c r="IY263" s="7"/>
      <c r="IZ263" s="7"/>
      <c r="JA263" s="7"/>
      <c r="JB263" s="7"/>
      <c r="JC263" s="7"/>
      <c r="JD263" s="7"/>
      <c r="JE263" s="7"/>
      <c r="JF263" s="7"/>
      <c r="JG263" s="7"/>
      <c r="JH263" s="7"/>
      <c r="JI263" s="7"/>
      <c r="JJ263" s="7"/>
      <c r="JK263" s="7"/>
      <c r="JL263" s="7"/>
      <c r="JM263" s="7"/>
      <c r="JN263" s="7"/>
      <c r="JO263" s="7"/>
      <c r="JP263" s="7"/>
      <c r="JQ263" s="7"/>
      <c r="JR263" s="7"/>
      <c r="JS263" s="7"/>
      <c r="JT263" s="7"/>
      <c r="JU263" s="7"/>
      <c r="JV263" s="7"/>
      <c r="JW263" s="7"/>
      <c r="JX263" s="7"/>
    </row>
    <row r="264" spans="1:321" s="13" customFormat="1" x14ac:dyDescent="0.25">
      <c r="A264" s="9">
        <v>256</v>
      </c>
      <c r="B264" t="s">
        <v>61</v>
      </c>
      <c r="C264" t="s">
        <v>443</v>
      </c>
      <c r="D264" t="s">
        <v>301</v>
      </c>
      <c r="E264" s="9" t="s">
        <v>239</v>
      </c>
      <c r="F264" t="s">
        <v>158</v>
      </c>
      <c r="G264" s="21">
        <v>101000</v>
      </c>
      <c r="H264" s="21">
        <f t="shared" si="60"/>
        <v>2898.7</v>
      </c>
      <c r="I264" s="21">
        <v>12340.59</v>
      </c>
      <c r="J264" s="21">
        <f t="shared" si="61"/>
        <v>3070.4</v>
      </c>
      <c r="K264" s="21">
        <v>175</v>
      </c>
      <c r="L264" s="23">
        <f t="shared" si="48"/>
        <v>18484.689999999999</v>
      </c>
      <c r="M264" s="21">
        <f t="shared" si="59"/>
        <v>82515.31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6"/>
    </row>
    <row r="265" spans="1:321" s="1" customFormat="1" ht="15.75" x14ac:dyDescent="0.25">
      <c r="A265" s="9"/>
      <c r="B265" s="3" t="s">
        <v>482</v>
      </c>
      <c r="C265" s="3"/>
      <c r="D265" s="3"/>
      <c r="E265" s="10"/>
      <c r="F265" s="3"/>
      <c r="G265" s="43">
        <f t="shared" ref="G265:M265" si="62">SUM(G9:G264)</f>
        <v>14072100.83</v>
      </c>
      <c r="H265" s="43">
        <f t="shared" si="62"/>
        <v>403869.31</v>
      </c>
      <c r="I265" s="43">
        <f t="shared" si="62"/>
        <v>720381.96</v>
      </c>
      <c r="J265" s="43">
        <f t="shared" si="62"/>
        <v>424617.34</v>
      </c>
      <c r="K265" s="43">
        <f t="shared" si="62"/>
        <v>656431.32999999996</v>
      </c>
      <c r="L265" s="43">
        <f t="shared" si="62"/>
        <v>2205299.94</v>
      </c>
      <c r="M265" s="43">
        <f t="shared" si="62"/>
        <v>11866800.890000001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321" s="1" customFormat="1" x14ac:dyDescent="0.25">
      <c r="A266" s="9"/>
      <c r="B266"/>
      <c r="C266" t="s">
        <v>341</v>
      </c>
      <c r="D266" s="9"/>
      <c r="E266"/>
      <c r="F266" s="23"/>
      <c r="G266" s="23"/>
      <c r="H266" s="28"/>
      <c r="I266" s="23"/>
      <c r="J266" s="23"/>
      <c r="K266" s="23"/>
      <c r="L266" s="23"/>
      <c r="M266" s="2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  <c r="IS266" s="6"/>
      <c r="IT266" s="6"/>
      <c r="IU266" s="6"/>
      <c r="IV266" s="6"/>
      <c r="IW266" s="6"/>
      <c r="IX266" s="6"/>
      <c r="IY266" s="6"/>
      <c r="IZ266" s="6"/>
      <c r="JA266" s="6"/>
      <c r="JB266" s="6"/>
      <c r="JC266" s="6"/>
      <c r="JD266" s="6"/>
      <c r="JE266" s="6"/>
      <c r="JF266" s="6"/>
      <c r="JG266" s="6"/>
      <c r="JH266" s="6"/>
      <c r="JI266" s="6"/>
      <c r="JJ266" s="6"/>
      <c r="JK266" s="6"/>
      <c r="JL266" s="6"/>
      <c r="JM266" s="6"/>
      <c r="JN266" s="6"/>
      <c r="JO266" s="6"/>
      <c r="JP266" s="6"/>
      <c r="JQ266" s="6"/>
      <c r="JR266" s="6"/>
      <c r="JS266" s="6"/>
      <c r="JT266" s="6"/>
      <c r="JU266" s="6"/>
      <c r="JV266" s="6"/>
      <c r="JW266" s="6"/>
      <c r="JX266" s="6"/>
    </row>
    <row r="267" spans="1:321" x14ac:dyDescent="0.25">
      <c r="A267" s="9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  <c r="IN267" s="7"/>
      <c r="IO267" s="7"/>
      <c r="IP267" s="7"/>
      <c r="IQ267" s="7"/>
      <c r="IR267" s="7"/>
      <c r="IS267" s="7"/>
      <c r="IT267" s="7"/>
      <c r="IU267" s="7"/>
      <c r="IV267" s="7"/>
      <c r="IW267" s="7"/>
      <c r="IX267" s="7"/>
      <c r="IY267" s="7"/>
      <c r="IZ267" s="7"/>
      <c r="JA267" s="7"/>
      <c r="JB267" s="7"/>
      <c r="JC267" s="7"/>
      <c r="JD267" s="7"/>
      <c r="JE267" s="7"/>
      <c r="JF267" s="7"/>
      <c r="JG267" s="7"/>
      <c r="JH267" s="7"/>
      <c r="JI267" s="7"/>
      <c r="JJ267" s="7"/>
      <c r="JK267" s="7"/>
      <c r="JL267" s="7"/>
      <c r="JM267" s="7"/>
      <c r="JN267" s="7"/>
      <c r="JO267" s="7"/>
      <c r="JP267" s="7"/>
      <c r="JQ267" s="7"/>
      <c r="JR267" s="7"/>
      <c r="JS267" s="7"/>
      <c r="JT267" s="7"/>
      <c r="JU267" s="7"/>
      <c r="JV267" s="7"/>
      <c r="JW267" s="7"/>
      <c r="JX267" s="7"/>
    </row>
    <row r="268" spans="1:321" s="2" customFormat="1" x14ac:dyDescent="0.25">
      <c r="A268" s="9"/>
      <c r="B268"/>
      <c r="C268"/>
      <c r="D268"/>
      <c r="E268" s="9"/>
      <c r="F268"/>
      <c r="G268" s="23"/>
      <c r="H268" s="23"/>
      <c r="I268" s="23"/>
      <c r="J268" s="26"/>
      <c r="K268" s="23"/>
      <c r="L268" s="23"/>
      <c r="M268" s="23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  <c r="IT268" s="6"/>
      <c r="IU268" s="6"/>
      <c r="IV268" s="6"/>
      <c r="IW268" s="6"/>
      <c r="IX268" s="6"/>
      <c r="IY268" s="6"/>
      <c r="IZ268" s="6"/>
      <c r="JA268" s="6"/>
      <c r="JB268" s="6"/>
      <c r="JC268" s="6"/>
      <c r="JD268" s="6"/>
      <c r="JE268" s="6"/>
      <c r="JF268" s="6"/>
      <c r="JG268" s="6"/>
      <c r="JH268" s="6"/>
      <c r="JI268" s="6"/>
      <c r="JJ268" s="6"/>
      <c r="JK268" s="6"/>
      <c r="JL268" s="6"/>
      <c r="JM268" s="6"/>
      <c r="JN268" s="6"/>
      <c r="JO268" s="6"/>
      <c r="JP268" s="6"/>
      <c r="JQ268" s="6"/>
      <c r="JR268" s="6"/>
      <c r="JS268" s="6"/>
      <c r="JT268" s="6"/>
      <c r="JU268" s="6"/>
      <c r="JV268" s="6"/>
      <c r="JW268" s="6"/>
      <c r="JX268" s="6"/>
    </row>
    <row r="269" spans="1:321" x14ac:dyDescent="0.25">
      <c r="A269" s="9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  <c r="IU269" s="7"/>
      <c r="IV269" s="7"/>
      <c r="IW269" s="7"/>
      <c r="IX269" s="7"/>
      <c r="IY269" s="7"/>
      <c r="IZ269" s="7"/>
      <c r="JA269" s="7"/>
      <c r="JB269" s="7"/>
      <c r="JC269" s="7"/>
      <c r="JD269" s="7"/>
      <c r="JE269" s="7"/>
      <c r="JF269" s="7"/>
      <c r="JG269" s="7"/>
      <c r="JH269" s="7"/>
      <c r="JI269" s="7"/>
      <c r="JJ269" s="7"/>
      <c r="JK269" s="7"/>
      <c r="JL269" s="7"/>
      <c r="JM269" s="7"/>
      <c r="JN269" s="7"/>
      <c r="JO269" s="7"/>
      <c r="JP269" s="7"/>
      <c r="JQ269" s="7"/>
      <c r="JR269" s="7"/>
      <c r="JS269" s="7"/>
      <c r="JT269" s="7"/>
      <c r="JU269" s="7"/>
      <c r="JV269" s="7"/>
      <c r="JW269" s="7"/>
      <c r="JX269" s="7"/>
    </row>
    <row r="270" spans="1:321" x14ac:dyDescent="0.25">
      <c r="A270" s="9"/>
      <c r="G270" s="28"/>
      <c r="H270" s="28"/>
      <c r="I270" s="28"/>
      <c r="J270" s="28"/>
      <c r="K270" s="30"/>
      <c r="L270" s="28"/>
      <c r="M270" s="28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  <c r="IU270" s="7"/>
      <c r="IV270" s="7"/>
      <c r="IW270" s="7"/>
      <c r="IX270" s="7"/>
      <c r="IY270" s="7"/>
      <c r="IZ270" s="7"/>
      <c r="JA270" s="7"/>
      <c r="JB270" s="7"/>
      <c r="JC270" s="7"/>
      <c r="JD270" s="7"/>
      <c r="JE270" s="7"/>
      <c r="JF270" s="7"/>
      <c r="JG270" s="7"/>
      <c r="JH270" s="7"/>
      <c r="JI270" s="7"/>
      <c r="JJ270" s="7"/>
      <c r="JK270" s="7"/>
      <c r="JL270" s="7"/>
      <c r="JM270" s="7"/>
      <c r="JN270" s="7"/>
      <c r="JO270" s="7"/>
      <c r="JP270" s="7"/>
      <c r="JQ270" s="7"/>
      <c r="JR270" s="7"/>
      <c r="JS270" s="7"/>
      <c r="JT270" s="7"/>
      <c r="JU270" s="7"/>
      <c r="JV270" s="7"/>
      <c r="JW270" s="7"/>
      <c r="JX270" s="7"/>
    </row>
    <row r="271" spans="1:321" s="2" customFormat="1" x14ac:dyDescent="0.25">
      <c r="A271" s="9"/>
      <c r="B271"/>
      <c r="C271"/>
      <c r="D271"/>
      <c r="E271" s="9"/>
      <c r="F271"/>
      <c r="G271" s="23"/>
      <c r="H271" s="23"/>
      <c r="I271" s="23"/>
      <c r="J271" s="23"/>
      <c r="K271" s="23"/>
      <c r="L271" s="23"/>
      <c r="M271" s="23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6"/>
    </row>
    <row r="272" spans="1:321" s="2" customFormat="1" x14ac:dyDescent="0.25">
      <c r="A272" s="9"/>
      <c r="B272"/>
      <c r="C272"/>
      <c r="D272"/>
      <c r="E272" s="9"/>
      <c r="F272"/>
      <c r="G272" s="23"/>
      <c r="H272" s="23"/>
      <c r="I272" s="23"/>
      <c r="J272" s="23"/>
      <c r="K272" s="23"/>
      <c r="L272" s="23"/>
      <c r="M272" s="23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1"/>
      <c r="JY272" s="1"/>
      <c r="JZ272" s="1"/>
      <c r="KA272" s="1"/>
      <c r="KB272" s="1"/>
      <c r="KC272" s="1"/>
      <c r="KD272" s="1"/>
      <c r="KE272" s="1"/>
      <c r="KF272" s="1"/>
      <c r="KG272" s="1"/>
      <c r="KH272" s="1"/>
      <c r="KI272" s="1"/>
      <c r="KJ272" s="1"/>
      <c r="KK272" s="1"/>
      <c r="KL272" s="1"/>
      <c r="KM272" s="1"/>
      <c r="KN272" s="1"/>
      <c r="KO272" s="1"/>
      <c r="KP272" s="1"/>
      <c r="KQ272" s="1"/>
      <c r="KR272" s="1"/>
      <c r="KS272" s="1"/>
      <c r="KT272" s="1"/>
      <c r="KU272" s="1"/>
      <c r="KV272" s="1"/>
      <c r="KW272" s="1"/>
      <c r="KX272" s="1"/>
      <c r="KY272" s="1"/>
      <c r="KZ272" s="1"/>
      <c r="LA272" s="1"/>
      <c r="LB272" s="1"/>
      <c r="LC272" s="1"/>
      <c r="LD272" s="1"/>
      <c r="LE272" s="1"/>
      <c r="LF272" s="1"/>
      <c r="LG272" s="1"/>
      <c r="LH272" s="1"/>
      <c r="LI272" s="1"/>
    </row>
    <row r="273" spans="1:321" s="2" customFormat="1" ht="17.25" x14ac:dyDescent="0.25">
      <c r="A273" s="9"/>
      <c r="B273"/>
      <c r="C273"/>
      <c r="D273"/>
      <c r="E273" s="9"/>
      <c r="F273"/>
      <c r="G273" s="23"/>
      <c r="H273" s="23"/>
      <c r="I273" s="23"/>
      <c r="J273" s="28"/>
      <c r="K273" s="29"/>
      <c r="L273" s="23"/>
      <c r="M273" s="2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  <c r="IW273" s="6"/>
      <c r="IX273" s="6"/>
      <c r="IY273" s="6"/>
      <c r="IZ273" s="6"/>
      <c r="JA273" s="6"/>
      <c r="JB273" s="6"/>
      <c r="JC273" s="6"/>
      <c r="JD273" s="6"/>
      <c r="JE273" s="6"/>
      <c r="JF273" s="6"/>
      <c r="JG273" s="6"/>
      <c r="JH273" s="6"/>
      <c r="JI273" s="6"/>
      <c r="JJ273" s="6"/>
      <c r="JK273" s="6"/>
      <c r="JL273" s="6"/>
      <c r="JM273" s="6"/>
      <c r="JN273" s="6"/>
      <c r="JO273" s="6"/>
      <c r="JP273" s="6"/>
      <c r="JQ273" s="6"/>
      <c r="JR273" s="6"/>
      <c r="JS273" s="6"/>
      <c r="JT273" s="6"/>
      <c r="JU273" s="6"/>
      <c r="JV273" s="6"/>
      <c r="JW273" s="6"/>
      <c r="JX273" s="1"/>
      <c r="JY273" s="1"/>
      <c r="JZ273" s="1"/>
      <c r="KA273" s="1"/>
      <c r="KB273" s="1"/>
      <c r="KC273" s="1"/>
      <c r="KD273" s="1"/>
      <c r="KE273" s="1"/>
      <c r="KF273" s="1"/>
      <c r="KG273" s="1"/>
      <c r="KH273" s="1"/>
      <c r="KI273" s="1"/>
      <c r="KJ273" s="1"/>
      <c r="KK273" s="1"/>
      <c r="KL273" s="1"/>
      <c r="KM273" s="1"/>
      <c r="KN273" s="1"/>
      <c r="KO273" s="1"/>
      <c r="KP273" s="1"/>
      <c r="KQ273" s="1"/>
      <c r="KR273" s="1"/>
      <c r="KS273" s="1"/>
      <c r="KT273" s="1"/>
      <c r="KU273" s="1"/>
      <c r="KV273" s="1"/>
      <c r="KW273" s="1"/>
      <c r="KX273" s="1"/>
      <c r="KY273" s="1"/>
      <c r="KZ273" s="1"/>
      <c r="LA273" s="1"/>
      <c r="LB273" s="1"/>
      <c r="LC273" s="1"/>
      <c r="LD273" s="1"/>
      <c r="LE273" s="1"/>
      <c r="LF273" s="1"/>
      <c r="LG273" s="1"/>
      <c r="LH273" s="1"/>
      <c r="LI273" s="1"/>
    </row>
    <row r="274" spans="1:321" s="8" customFormat="1" x14ac:dyDescent="0.25">
      <c r="A274" s="9"/>
      <c r="B274"/>
      <c r="C274"/>
      <c r="D274" s="9"/>
      <c r="E274"/>
      <c r="F274" s="23"/>
      <c r="G274" s="23"/>
      <c r="H274" s="23"/>
      <c r="I274" s="23"/>
      <c r="J274" s="23"/>
      <c r="K274" s="23"/>
      <c r="L274" s="23"/>
      <c r="M274" s="23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 s="11"/>
      <c r="BP274" s="11"/>
      <c r="BQ274" s="11"/>
      <c r="BR274" s="11"/>
      <c r="BS274" s="11"/>
      <c r="BT274" s="11"/>
      <c r="BU274" s="11"/>
      <c r="BV274" s="11"/>
      <c r="BW274" s="11"/>
      <c r="BX274" s="11"/>
      <c r="BY274" s="11"/>
      <c r="BZ274" s="11"/>
      <c r="CA274" s="11"/>
      <c r="CB274" s="11"/>
      <c r="CC274" s="11"/>
      <c r="CD274" s="11"/>
      <c r="CE274" s="11"/>
      <c r="CF274" s="11"/>
      <c r="CG274" s="11"/>
      <c r="CH274" s="11"/>
      <c r="CI274" s="11"/>
      <c r="CJ274" s="11"/>
      <c r="CK274" s="11"/>
      <c r="CL274" s="11"/>
      <c r="CM274" s="11"/>
      <c r="CN274" s="11"/>
      <c r="CO274" s="11"/>
      <c r="CP274" s="11"/>
      <c r="CQ274" s="11"/>
      <c r="CR274" s="11"/>
      <c r="CS274" s="11"/>
      <c r="CT274" s="11"/>
      <c r="CU274" s="11"/>
      <c r="CV274" s="11"/>
      <c r="CW274" s="11"/>
      <c r="CX274" s="11"/>
      <c r="CY274" s="11"/>
      <c r="CZ274" s="11"/>
      <c r="DA274" s="11"/>
      <c r="DB274" s="11"/>
      <c r="DC274" s="11"/>
      <c r="DD274" s="11"/>
      <c r="DE274" s="11"/>
      <c r="DF274" s="11"/>
      <c r="DG274" s="11"/>
      <c r="DH274" s="11"/>
      <c r="DI274" s="11"/>
      <c r="DJ274" s="11"/>
      <c r="DK274" s="11"/>
      <c r="DL274" s="11"/>
      <c r="DM274" s="11"/>
      <c r="DN274" s="11"/>
      <c r="DO274" s="11"/>
      <c r="DP274" s="11"/>
      <c r="DQ274" s="11"/>
      <c r="DR274" s="11"/>
      <c r="DS274" s="11"/>
      <c r="DT274" s="11"/>
      <c r="DU274" s="11"/>
      <c r="DV274" s="11"/>
      <c r="DW274" s="11"/>
      <c r="DX274" s="11"/>
      <c r="DY274" s="11"/>
      <c r="DZ274" s="11"/>
      <c r="EA274" s="11"/>
      <c r="EB274" s="11"/>
      <c r="EC274" s="11"/>
      <c r="ED274" s="11"/>
      <c r="EE274" s="11"/>
      <c r="EF274" s="11"/>
      <c r="EG274" s="11"/>
      <c r="EH274" s="11"/>
      <c r="EI274" s="11"/>
      <c r="EJ274" s="11"/>
      <c r="EK274" s="11"/>
      <c r="EL274" s="11"/>
      <c r="EM274" s="11"/>
      <c r="EN274" s="11"/>
      <c r="EO274" s="11"/>
      <c r="EP274" s="11"/>
      <c r="EQ274" s="11"/>
      <c r="ER274" s="11"/>
      <c r="ES274" s="11"/>
      <c r="ET274" s="11"/>
      <c r="EU274" s="11"/>
      <c r="EV274" s="11"/>
      <c r="EW274" s="11"/>
      <c r="EX274" s="11"/>
      <c r="EY274" s="11"/>
      <c r="EZ274" s="11"/>
      <c r="FA274" s="11"/>
      <c r="FB274" s="11"/>
      <c r="FC274" s="11"/>
      <c r="FD274" s="11"/>
      <c r="FE274" s="11"/>
      <c r="FF274" s="11"/>
      <c r="FG274" s="11"/>
      <c r="FH274" s="11"/>
      <c r="FI274" s="11"/>
      <c r="FJ274" s="11"/>
      <c r="FK274" s="11"/>
      <c r="FL274" s="11"/>
      <c r="FM274" s="11"/>
      <c r="FN274" s="11"/>
      <c r="FO274" s="11"/>
      <c r="FP274" s="11"/>
      <c r="FQ274" s="11"/>
      <c r="FR274" s="11"/>
      <c r="FS274" s="11"/>
      <c r="FT274" s="11"/>
      <c r="FU274" s="11"/>
      <c r="FV274" s="11"/>
      <c r="FW274" s="11"/>
      <c r="FX274" s="11"/>
      <c r="FY274" s="11"/>
      <c r="FZ274" s="11"/>
      <c r="GA274" s="11"/>
      <c r="GB274" s="11"/>
      <c r="GC274" s="11"/>
      <c r="GD274" s="11"/>
      <c r="GE274" s="11"/>
      <c r="GF274" s="11"/>
      <c r="GG274" s="11"/>
      <c r="GH274" s="11"/>
      <c r="GI274" s="11"/>
      <c r="GJ274" s="11"/>
      <c r="GK274" s="11"/>
      <c r="GL274" s="11"/>
      <c r="GM274" s="11"/>
      <c r="GN274" s="11"/>
      <c r="GO274" s="11"/>
      <c r="GP274" s="11"/>
      <c r="GQ274" s="11"/>
      <c r="GR274" s="11"/>
      <c r="GS274" s="11"/>
      <c r="GT274" s="11"/>
      <c r="GU274" s="11"/>
      <c r="GV274" s="11"/>
      <c r="GW274" s="11"/>
      <c r="GX274" s="11"/>
      <c r="GY274" s="11"/>
      <c r="GZ274" s="11"/>
      <c r="HA274" s="11"/>
      <c r="HB274" s="11"/>
      <c r="HC274" s="11"/>
      <c r="HD274" s="11"/>
      <c r="HE274" s="11"/>
      <c r="HF274" s="11"/>
      <c r="HG274" s="11"/>
      <c r="HH274" s="11"/>
      <c r="HI274" s="11"/>
      <c r="HJ274" s="11"/>
      <c r="HK274" s="11"/>
      <c r="HL274" s="11"/>
      <c r="HM274" s="11"/>
      <c r="HN274" s="11"/>
      <c r="HO274" s="11"/>
      <c r="HP274" s="11"/>
      <c r="HQ274" s="11"/>
      <c r="HR274" s="11"/>
      <c r="HS274" s="11"/>
      <c r="HT274" s="11"/>
      <c r="HU274" s="11"/>
      <c r="HV274" s="11"/>
      <c r="HW274" s="11"/>
      <c r="HX274" s="11"/>
      <c r="HY274" s="11"/>
      <c r="HZ274" s="11"/>
      <c r="IA274" s="11"/>
      <c r="IB274" s="11"/>
      <c r="IC274" s="11"/>
      <c r="ID274" s="11"/>
      <c r="IE274" s="11"/>
      <c r="IF274" s="11"/>
      <c r="IG274" s="11"/>
      <c r="IH274" s="11"/>
      <c r="II274" s="11"/>
      <c r="IJ274" s="11"/>
      <c r="IK274" s="11"/>
      <c r="IL274" s="11"/>
      <c r="IM274" s="11"/>
      <c r="IN274" s="11"/>
      <c r="IO274" s="11"/>
      <c r="IP274" s="11"/>
      <c r="IQ274" s="11"/>
      <c r="IR274" s="11"/>
      <c r="IS274" s="11"/>
      <c r="IT274" s="11"/>
      <c r="IU274" s="11"/>
      <c r="IV274" s="11"/>
      <c r="IW274" s="11"/>
      <c r="IX274" s="11"/>
      <c r="IY274" s="11"/>
      <c r="IZ274" s="11"/>
      <c r="JA274" s="11"/>
      <c r="JB274" s="11"/>
      <c r="JC274" s="11"/>
      <c r="JD274" s="11"/>
      <c r="JE274" s="11"/>
      <c r="JF274" s="11"/>
      <c r="JG274" s="11"/>
      <c r="JH274" s="11"/>
      <c r="JI274" s="11"/>
      <c r="JJ274" s="11"/>
      <c r="JK274" s="11"/>
      <c r="JL274" s="11"/>
      <c r="JM274" s="11"/>
      <c r="JN274" s="11"/>
      <c r="JO274" s="11"/>
      <c r="JP274" s="11"/>
      <c r="JQ274" s="11"/>
      <c r="JR274" s="11"/>
      <c r="JS274" s="11"/>
      <c r="JT274" s="11"/>
      <c r="JU274" s="11"/>
      <c r="JV274" s="11"/>
      <c r="JW274" s="11"/>
    </row>
    <row r="275" spans="1:321" x14ac:dyDescent="0.25">
      <c r="A275" s="9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  <c r="JC275" s="7"/>
      <c r="JD275" s="7"/>
      <c r="JE275" s="7"/>
      <c r="JF275" s="7"/>
      <c r="JG275" s="7"/>
      <c r="JH275" s="7"/>
      <c r="JI275" s="7"/>
      <c r="JJ275" s="7"/>
      <c r="JK275" s="7"/>
      <c r="JL275" s="7"/>
      <c r="JM275" s="7"/>
      <c r="JN275" s="7"/>
      <c r="JO275" s="7"/>
      <c r="JP275" s="7"/>
      <c r="JQ275" s="7"/>
      <c r="JR275" s="7"/>
      <c r="JS275" s="7"/>
      <c r="JT275" s="7"/>
      <c r="JU275" s="7"/>
      <c r="JV275" s="7"/>
      <c r="JW275" s="7"/>
    </row>
    <row r="276" spans="1:321" x14ac:dyDescent="0.25">
      <c r="A276" s="9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  <c r="JC276" s="7"/>
      <c r="JD276" s="7"/>
      <c r="JE276" s="7"/>
      <c r="JF276" s="7"/>
      <c r="JG276" s="7"/>
      <c r="JH276" s="7"/>
      <c r="JI276" s="7"/>
      <c r="JJ276" s="7"/>
      <c r="JK276" s="7"/>
      <c r="JL276" s="7"/>
      <c r="JM276" s="7"/>
      <c r="JN276" s="7"/>
      <c r="JO276" s="7"/>
      <c r="JP276" s="7"/>
      <c r="JQ276" s="7"/>
      <c r="JR276" s="7"/>
      <c r="JS276" s="7"/>
      <c r="JT276" s="7"/>
      <c r="JU276" s="7"/>
      <c r="JV276" s="7"/>
      <c r="JW276" s="7"/>
    </row>
    <row r="277" spans="1:321" s="19" customFormat="1" x14ac:dyDescent="0.25">
      <c r="A277" s="9"/>
      <c r="B277"/>
      <c r="C277"/>
      <c r="D277"/>
      <c r="E277" s="9"/>
      <c r="F277"/>
      <c r="G277" s="23"/>
      <c r="H277" s="23"/>
      <c r="I277" s="23"/>
      <c r="J277" s="23"/>
      <c r="K277" s="23"/>
      <c r="L277" s="23"/>
      <c r="M277" s="23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 s="24"/>
      <c r="BP277" s="24"/>
      <c r="BQ277" s="24"/>
      <c r="BR277" s="24"/>
      <c r="BS277" s="24"/>
      <c r="BT277" s="24"/>
      <c r="BU277" s="24"/>
      <c r="BV277" s="24"/>
      <c r="BW277" s="24"/>
      <c r="BX277" s="24"/>
      <c r="BY277" s="24"/>
      <c r="BZ277" s="24"/>
      <c r="CA277" s="24"/>
      <c r="CB277" s="24"/>
      <c r="CC277" s="24"/>
      <c r="CD277" s="24"/>
      <c r="CE277" s="24"/>
      <c r="CF277" s="24"/>
      <c r="CG277" s="24"/>
      <c r="CH277" s="24"/>
      <c r="CI277" s="24"/>
      <c r="CJ277" s="24"/>
      <c r="CK277" s="24"/>
      <c r="CL277" s="24"/>
      <c r="CM277" s="24"/>
      <c r="CN277" s="24"/>
      <c r="CO277" s="24"/>
      <c r="CP277" s="24"/>
      <c r="CQ277" s="24"/>
      <c r="CR277" s="24"/>
      <c r="CS277" s="24"/>
      <c r="CT277" s="24"/>
      <c r="CU277" s="24"/>
      <c r="CV277" s="24"/>
      <c r="CW277" s="24"/>
      <c r="CX277" s="24"/>
      <c r="CY277" s="24"/>
      <c r="CZ277" s="24"/>
      <c r="DA277" s="24"/>
      <c r="DB277" s="24"/>
      <c r="DC277" s="24"/>
      <c r="DD277" s="24"/>
      <c r="DE277" s="24"/>
      <c r="DF277" s="24"/>
      <c r="DG277" s="24"/>
      <c r="DH277" s="24"/>
      <c r="DI277" s="24"/>
      <c r="DJ277" s="24"/>
      <c r="DK277" s="24"/>
      <c r="DL277" s="24"/>
      <c r="DM277" s="24"/>
      <c r="DN277" s="24"/>
      <c r="DO277" s="24"/>
      <c r="DP277" s="24"/>
      <c r="DQ277" s="24"/>
      <c r="DR277" s="24"/>
      <c r="DS277" s="24"/>
      <c r="DT277" s="24"/>
      <c r="DU277" s="24"/>
      <c r="DV277" s="24"/>
      <c r="DW277" s="24"/>
      <c r="DX277" s="24"/>
      <c r="DY277" s="24"/>
      <c r="DZ277" s="24"/>
      <c r="EA277" s="24"/>
      <c r="EB277" s="24"/>
      <c r="EC277" s="24"/>
      <c r="ED277" s="24"/>
      <c r="EE277" s="24"/>
      <c r="EF277" s="24"/>
      <c r="EG277" s="24"/>
      <c r="EH277" s="24"/>
      <c r="EI277" s="24"/>
      <c r="EJ277" s="24"/>
      <c r="EK277" s="24"/>
      <c r="EL277" s="24"/>
      <c r="EM277" s="24"/>
      <c r="EN277" s="24"/>
      <c r="EO277" s="24"/>
      <c r="EP277" s="24"/>
      <c r="EQ277" s="24"/>
      <c r="ER277" s="24"/>
      <c r="ES277" s="24"/>
      <c r="ET277" s="24"/>
      <c r="EU277" s="24"/>
      <c r="EV277" s="24"/>
      <c r="EW277" s="24"/>
      <c r="EX277" s="24"/>
      <c r="EY277" s="24"/>
      <c r="EZ277" s="24"/>
      <c r="FA277" s="24"/>
      <c r="FB277" s="24"/>
      <c r="FC277" s="24"/>
      <c r="FD277" s="24"/>
      <c r="FE277" s="24"/>
      <c r="FF277" s="24"/>
      <c r="FG277" s="24"/>
      <c r="FH277" s="24"/>
      <c r="FI277" s="24"/>
      <c r="FJ277" s="24"/>
      <c r="FK277" s="24"/>
      <c r="FL277" s="24"/>
      <c r="FM277" s="24"/>
      <c r="FN277" s="24"/>
      <c r="FO277" s="24"/>
      <c r="FP277" s="24"/>
      <c r="FQ277" s="24"/>
      <c r="FR277" s="24"/>
      <c r="FS277" s="24"/>
      <c r="FT277" s="24"/>
      <c r="FU277" s="24"/>
      <c r="FV277" s="24"/>
      <c r="FW277" s="24"/>
      <c r="FX277" s="24"/>
      <c r="FY277" s="24"/>
      <c r="FZ277" s="24"/>
      <c r="GA277" s="24"/>
      <c r="GB277" s="24"/>
      <c r="GC277" s="24"/>
      <c r="GD277" s="24"/>
      <c r="GE277" s="24"/>
      <c r="GF277" s="24"/>
      <c r="GG277" s="24"/>
      <c r="GH277" s="24"/>
      <c r="GI277" s="24"/>
      <c r="GJ277" s="24"/>
      <c r="GK277" s="24"/>
      <c r="GL277" s="24"/>
      <c r="GM277" s="24"/>
      <c r="GN277" s="24"/>
      <c r="GO277" s="24"/>
      <c r="GP277" s="24"/>
      <c r="GQ277" s="24"/>
      <c r="GR277" s="24"/>
      <c r="GS277" s="24"/>
      <c r="GT277" s="24"/>
      <c r="GU277" s="24"/>
      <c r="GV277" s="24"/>
      <c r="GW277" s="24"/>
      <c r="GX277" s="24"/>
      <c r="GY277" s="24"/>
      <c r="GZ277" s="24"/>
      <c r="HA277" s="24"/>
      <c r="HB277" s="24"/>
      <c r="HC277" s="24"/>
      <c r="HD277" s="24"/>
      <c r="HE277" s="24"/>
      <c r="HF277" s="24"/>
      <c r="HG277" s="24"/>
      <c r="HH277" s="24"/>
      <c r="HI277" s="24"/>
      <c r="HJ277" s="24"/>
      <c r="HK277" s="24"/>
      <c r="HL277" s="24"/>
      <c r="HM277" s="24"/>
      <c r="HN277" s="24"/>
      <c r="HO277" s="24"/>
      <c r="HP277" s="24"/>
      <c r="HQ277" s="24"/>
      <c r="HR277" s="24"/>
      <c r="HS277" s="24"/>
      <c r="HT277" s="24"/>
      <c r="HU277" s="24"/>
      <c r="HV277" s="24"/>
      <c r="HW277" s="24"/>
      <c r="HX277" s="24"/>
      <c r="HY277" s="24"/>
      <c r="HZ277" s="24"/>
      <c r="IA277" s="24"/>
      <c r="IB277" s="24"/>
      <c r="IC277" s="24"/>
      <c r="ID277" s="24"/>
      <c r="IE277" s="24"/>
      <c r="IF277" s="24"/>
      <c r="IG277" s="24"/>
      <c r="IH277" s="24"/>
      <c r="II277" s="24"/>
      <c r="IJ277" s="24"/>
      <c r="IK277" s="24"/>
      <c r="IL277" s="24"/>
      <c r="IM277" s="24"/>
      <c r="IN277" s="24"/>
      <c r="IO277" s="24"/>
      <c r="IP277" s="24"/>
      <c r="IQ277" s="24"/>
      <c r="IR277" s="24"/>
      <c r="IS277" s="24"/>
      <c r="IT277" s="24"/>
      <c r="IU277" s="24"/>
      <c r="IV277" s="24"/>
      <c r="IW277" s="24"/>
      <c r="IX277" s="24"/>
      <c r="IY277" s="24"/>
      <c r="IZ277" s="24"/>
      <c r="JA277" s="24"/>
      <c r="JB277" s="24"/>
      <c r="JC277" s="24"/>
      <c r="JD277" s="24"/>
      <c r="JE277" s="24"/>
      <c r="JF277" s="24"/>
      <c r="JG277" s="24"/>
      <c r="JH277" s="24"/>
      <c r="JI277" s="24"/>
      <c r="JJ277" s="24"/>
      <c r="JK277" s="24"/>
      <c r="JL277" s="24"/>
      <c r="JM277" s="24"/>
      <c r="JN277" s="24"/>
      <c r="JO277" s="24"/>
      <c r="JP277" s="24"/>
      <c r="JQ277" s="24"/>
      <c r="JR277" s="24"/>
      <c r="JS277" s="24"/>
      <c r="JT277" s="24"/>
      <c r="JU277" s="24"/>
      <c r="JV277" s="24"/>
      <c r="JW277" s="24"/>
      <c r="JX277" s="20"/>
      <c r="JY277" s="20"/>
      <c r="JZ277" s="20"/>
      <c r="KA277" s="20"/>
      <c r="KB277" s="20"/>
      <c r="KC277" s="20"/>
      <c r="KD277" s="20"/>
      <c r="KE277" s="20"/>
      <c r="KF277" s="20"/>
      <c r="KG277" s="20"/>
      <c r="KH277" s="20"/>
      <c r="KI277" s="20"/>
      <c r="KJ277" s="20"/>
      <c r="KK277" s="20"/>
      <c r="KL277" s="20"/>
      <c r="KM277" s="20"/>
      <c r="KN277" s="20"/>
      <c r="KO277" s="20"/>
      <c r="KP277" s="20"/>
      <c r="KQ277" s="20"/>
      <c r="KR277" s="20"/>
      <c r="KS277" s="20"/>
      <c r="KT277" s="20"/>
      <c r="KU277" s="20"/>
      <c r="KV277" s="20"/>
      <c r="KW277" s="20"/>
      <c r="KX277" s="20"/>
      <c r="KY277" s="20"/>
      <c r="KZ277" s="20"/>
      <c r="LA277" s="20"/>
      <c r="LB277" s="20"/>
      <c r="LC277" s="20"/>
      <c r="LD277" s="20"/>
      <c r="LE277" s="20"/>
      <c r="LF277" s="20"/>
      <c r="LG277" s="20"/>
      <c r="LH277" s="20"/>
      <c r="LI277" s="20"/>
    </row>
    <row r="278" spans="1:321" x14ac:dyDescent="0.25">
      <c r="A278" s="9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  <c r="IU278" s="7"/>
      <c r="IV278" s="7"/>
      <c r="IW278" s="7"/>
      <c r="IX278" s="7"/>
      <c r="IY278" s="7"/>
      <c r="IZ278" s="7"/>
      <c r="JA278" s="7"/>
      <c r="JB278" s="7"/>
      <c r="JC278" s="7"/>
      <c r="JD278" s="7"/>
      <c r="JE278" s="7"/>
      <c r="JF278" s="7"/>
      <c r="JG278" s="7"/>
      <c r="JH278" s="7"/>
      <c r="JI278" s="7"/>
      <c r="JJ278" s="7"/>
      <c r="JK278" s="7"/>
      <c r="JL278" s="7"/>
      <c r="JM278" s="7"/>
      <c r="JN278" s="7"/>
      <c r="JO278" s="7"/>
      <c r="JP278" s="7"/>
      <c r="JQ278" s="7"/>
      <c r="JR278" s="7"/>
      <c r="JS278" s="7"/>
      <c r="JT278" s="7"/>
      <c r="JU278" s="7"/>
      <c r="JV278" s="7"/>
      <c r="JW278" s="7"/>
    </row>
    <row r="279" spans="1:321" x14ac:dyDescent="0.25">
      <c r="A279" s="9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  <c r="IU279" s="7"/>
      <c r="IV279" s="7"/>
      <c r="IW279" s="7"/>
      <c r="IX279" s="7"/>
      <c r="IY279" s="7"/>
      <c r="IZ279" s="7"/>
      <c r="JA279" s="7"/>
      <c r="JB279" s="7"/>
      <c r="JC279" s="7"/>
      <c r="JD279" s="7"/>
      <c r="JE279" s="7"/>
      <c r="JF279" s="7"/>
      <c r="JG279" s="7"/>
      <c r="JH279" s="7"/>
      <c r="JI279" s="7"/>
      <c r="JJ279" s="7"/>
      <c r="JK279" s="7"/>
      <c r="JL279" s="7"/>
      <c r="JM279" s="7"/>
      <c r="JN279" s="7"/>
      <c r="JO279" s="7"/>
      <c r="JP279" s="7"/>
      <c r="JQ279" s="7"/>
      <c r="JR279" s="7"/>
      <c r="JS279" s="7"/>
      <c r="JT279" s="7"/>
      <c r="JU279" s="7"/>
      <c r="JV279" s="7"/>
      <c r="JW279" s="7"/>
    </row>
    <row r="280" spans="1:321" x14ac:dyDescent="0.25"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  <c r="IU280" s="7"/>
      <c r="IV280" s="7"/>
      <c r="IW280" s="7"/>
      <c r="IX280" s="7"/>
      <c r="IY280" s="7"/>
      <c r="IZ280" s="7"/>
      <c r="JA280" s="7"/>
      <c r="JB280" s="7"/>
      <c r="JC280" s="7"/>
      <c r="JD280" s="7"/>
      <c r="JE280" s="7"/>
      <c r="JF280" s="7"/>
      <c r="JG280" s="7"/>
      <c r="JH280" s="7"/>
      <c r="JI280" s="7"/>
      <c r="JJ280" s="7"/>
      <c r="JK280" s="7"/>
      <c r="JL280" s="7"/>
      <c r="JM280" s="7"/>
      <c r="JN280" s="7"/>
      <c r="JO280" s="7"/>
      <c r="JP280" s="7"/>
      <c r="JQ280" s="7"/>
      <c r="JR280" s="7"/>
      <c r="JS280" s="7"/>
      <c r="JT280" s="7"/>
      <c r="JU280" s="7"/>
      <c r="JV280" s="7"/>
      <c r="JW280" s="7"/>
    </row>
    <row r="281" spans="1:321" s="1" customFormat="1" ht="15" customHeight="1" x14ac:dyDescent="0.25">
      <c r="A281" s="9"/>
      <c r="B281"/>
      <c r="C281"/>
      <c r="D281"/>
      <c r="E281" s="9"/>
      <c r="F281"/>
      <c r="G281" s="23"/>
      <c r="H281" s="23"/>
      <c r="I281" s="23"/>
      <c r="J281" s="23"/>
      <c r="K281" s="23"/>
      <c r="L281" s="23"/>
      <c r="M281" s="23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  <c r="IT281" s="6"/>
      <c r="IU281" s="6"/>
      <c r="IV281" s="6"/>
      <c r="IW281" s="6"/>
      <c r="IX281" s="6"/>
      <c r="IY281" s="6"/>
      <c r="IZ281" s="6"/>
      <c r="JA281" s="6"/>
      <c r="JB281" s="6"/>
      <c r="JC281" s="6"/>
      <c r="JD281" s="6"/>
      <c r="JE281" s="6"/>
      <c r="JF281" s="6"/>
      <c r="JG281" s="6"/>
      <c r="JH281" s="6"/>
      <c r="JI281" s="6"/>
      <c r="JJ281" s="6"/>
      <c r="JK281" s="6"/>
      <c r="JL281" s="6"/>
      <c r="JM281" s="6"/>
      <c r="JN281" s="6"/>
      <c r="JO281" s="6"/>
      <c r="JP281" s="6"/>
      <c r="JQ281" s="6"/>
      <c r="JR281" s="6"/>
      <c r="JS281" s="6"/>
      <c r="JT281" s="6"/>
      <c r="JU281" s="6"/>
      <c r="JV281" s="6"/>
      <c r="JW281" s="6"/>
    </row>
    <row r="282" spans="1:321" s="1" customFormat="1" x14ac:dyDescent="0.25">
      <c r="A282"/>
      <c r="B282"/>
      <c r="C282"/>
      <c r="D282"/>
      <c r="E282" s="9"/>
      <c r="F282"/>
      <c r="G282" s="23"/>
      <c r="H282" s="23"/>
      <c r="I282" s="23"/>
      <c r="J282" s="23"/>
      <c r="K282" s="23"/>
      <c r="L282" s="23"/>
      <c r="M282" s="23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  <c r="IS282" s="6"/>
      <c r="IT282" s="6"/>
      <c r="IU282" s="6"/>
      <c r="IV282" s="6"/>
      <c r="IW282" s="6"/>
      <c r="IX282" s="6"/>
      <c r="IY282" s="6"/>
      <c r="IZ282" s="6"/>
      <c r="JA282" s="6"/>
      <c r="JB282" s="6"/>
      <c r="JC282" s="6"/>
      <c r="JD282" s="6"/>
      <c r="JE282" s="6"/>
      <c r="JF282" s="6"/>
      <c r="JG282" s="6"/>
      <c r="JH282" s="6"/>
      <c r="JI282" s="6"/>
      <c r="JJ282" s="6"/>
      <c r="JK282" s="6"/>
      <c r="JL282" s="6"/>
      <c r="JM282" s="6"/>
      <c r="JN282" s="6"/>
      <c r="JO282" s="6"/>
      <c r="JP282" s="6"/>
      <c r="JQ282" s="6"/>
      <c r="JR282" s="6"/>
      <c r="JS282" s="6"/>
      <c r="JT282" s="6"/>
      <c r="JU282" s="6"/>
      <c r="JV282" s="6"/>
      <c r="JW282" s="6"/>
      <c r="JX282" s="6"/>
    </row>
    <row r="283" spans="1:321" s="7" customFormat="1" x14ac:dyDescent="0.25">
      <c r="A283"/>
      <c r="B283"/>
      <c r="C283"/>
      <c r="D283"/>
      <c r="E283" s="9"/>
      <c r="F283"/>
      <c r="G283" s="23"/>
      <c r="H283" s="23"/>
      <c r="I283" s="23"/>
      <c r="J283" s="23"/>
      <c r="K283" s="23"/>
      <c r="L283" s="23"/>
      <c r="M283" s="2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</row>
    <row r="284" spans="1:321" x14ac:dyDescent="0.25"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  <c r="IU284" s="7"/>
      <c r="IV284" s="7"/>
      <c r="IW284" s="7"/>
      <c r="IX284" s="7"/>
      <c r="IY284" s="7"/>
      <c r="IZ284" s="7"/>
      <c r="JA284" s="7"/>
      <c r="JB284" s="7"/>
      <c r="JC284" s="7"/>
      <c r="JD284" s="7"/>
      <c r="JE284" s="7"/>
      <c r="JF284" s="7"/>
      <c r="JG284" s="7"/>
      <c r="JH284" s="7"/>
      <c r="JI284" s="7"/>
      <c r="JJ284" s="7"/>
      <c r="JK284" s="7"/>
      <c r="JL284" s="7"/>
      <c r="JM284" s="7"/>
      <c r="JN284" s="7"/>
      <c r="JO284" s="7"/>
      <c r="JP284" s="7"/>
      <c r="JQ284" s="7"/>
      <c r="JR284" s="7"/>
      <c r="JS284" s="7"/>
      <c r="JT284" s="7"/>
      <c r="JU284" s="7"/>
      <c r="JV284" s="7"/>
      <c r="JW284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25" right="0.25" top="0.75" bottom="0.75" header="0.3" footer="0.3"/>
  <pageSetup paperSize="5" scale="46" fitToHeight="0" orientation="landscape" r:id="rId1"/>
  <colBreaks count="1" manualBreakCount="1">
    <brk id="13" max="1048575" man="1"/>
  </colBreaks>
  <ignoredErrors>
    <ignoredError sqref="M80 M14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2024-02-16T13:34:15Z</cp:lastPrinted>
  <dcterms:created xsi:type="dcterms:W3CDTF">2017-02-23T14:23:40Z</dcterms:created>
  <dcterms:modified xsi:type="dcterms:W3CDTF">2024-05-02T15:47:51Z</dcterms:modified>
</cp:coreProperties>
</file>