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JUNIO 2022\"/>
    </mc:Choice>
  </mc:AlternateContent>
  <bookViews>
    <workbookView xWindow="-120" yWindow="-120" windowWidth="19440" windowHeight="1500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Hoja1!$A$1:$J$48</definedName>
    <definedName name="_xlnm.Print_Titles" localSheetId="0">Hoja1!$1:$8</definedName>
  </definedNames>
  <calcPr calcId="152511"/>
</workbook>
</file>

<file path=xl/calcChain.xml><?xml version="1.0" encoding="utf-8"?>
<calcChain xmlns="http://schemas.openxmlformats.org/spreadsheetml/2006/main">
  <c r="B27" i="1" l="1"/>
  <c r="I19" i="1" l="1"/>
  <c r="J19" i="1" l="1"/>
  <c r="G15" i="1" l="1"/>
  <c r="H20" i="1" l="1"/>
  <c r="G20" i="1"/>
  <c r="F20" i="1"/>
  <c r="E20" i="1"/>
  <c r="D20" i="1"/>
  <c r="I20" i="1"/>
  <c r="J20" i="1" l="1"/>
  <c r="E15" i="1"/>
  <c r="I15" i="1" s="1"/>
  <c r="I16" i="1" s="1"/>
  <c r="G11" i="1"/>
  <c r="E11" i="1"/>
  <c r="I11" i="1" s="1"/>
  <c r="G23" i="1"/>
  <c r="G24" i="1"/>
  <c r="E23" i="1"/>
  <c r="I23" i="1" s="1"/>
  <c r="E24" i="1"/>
  <c r="I24" i="1" s="1"/>
  <c r="E16" i="1" l="1"/>
  <c r="G25" i="1"/>
  <c r="D16" i="1" l="1"/>
  <c r="F16" i="1"/>
  <c r="G16" i="1"/>
  <c r="H16" i="1"/>
  <c r="D12" i="1"/>
  <c r="E12" i="1"/>
  <c r="F12" i="1"/>
  <c r="G12" i="1"/>
  <c r="H12" i="1"/>
  <c r="D25" i="1"/>
  <c r="E25" i="1"/>
  <c r="F25" i="1"/>
  <c r="H25" i="1"/>
  <c r="J15" i="1"/>
  <c r="J11" i="1"/>
  <c r="J24" i="1"/>
  <c r="J23" i="1"/>
  <c r="H27" i="1" l="1"/>
  <c r="E27" i="1"/>
  <c r="G27" i="1"/>
  <c r="D27" i="1"/>
  <c r="F27" i="1"/>
  <c r="J16" i="1"/>
  <c r="I25" i="1"/>
  <c r="J12" i="1"/>
  <c r="I12" i="1"/>
  <c r="I27" i="1" s="1"/>
  <c r="J25" i="1"/>
  <c r="J27" i="1" l="1"/>
</calcChain>
</file>

<file path=xl/sharedStrings.xml><?xml version="1.0" encoding="utf-8"?>
<sst xmlns="http://schemas.openxmlformats.org/spreadsheetml/2006/main" count="39" uniqueCount="33">
  <si>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</si>
  <si>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</si>
  <si>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</si>
  <si>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</si>
  <si>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</si>
  <si>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</si>
  <si>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</si>
  <si>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</si>
  <si>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</si>
  <si>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</si>
  <si>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</si>
  <si>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</si>
  <si>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</si>
  <si>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</si>
  <si>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</si>
  <si>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</si>
  <si>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>MIRTHA EVANGELINA A MEDINA NINA</t>
  </si>
  <si>
    <t>AUXILIAR II</t>
  </si>
  <si>
    <t xml:space="preserve">Subtotal </t>
  </si>
  <si>
    <t>Nomina de Empleados en Trámite de Pensión</t>
  </si>
  <si>
    <t xml:space="preserve">Total Trámite de Pensión: </t>
  </si>
  <si>
    <t>MINISTERIO DE ECONOMÍA, PLANIFICACIÓN Y DESARROLLO</t>
  </si>
  <si>
    <t>Nombre</t>
  </si>
  <si>
    <t>MERCEDES GARCIA BELLO</t>
  </si>
  <si>
    <t>DIRECTORA ADMIN. Y FINANCIERA</t>
  </si>
  <si>
    <t>DEPARTAMENTO DE GEOESTADISTICAS- ONE</t>
  </si>
  <si>
    <t>DIRECCION ADMINISTRATIVO Y FINANCIERA- ONE</t>
  </si>
  <si>
    <t>DEPARTAMENTO DE COORDINACION DE OFICINAS TERRITORIALES- ONE</t>
  </si>
  <si>
    <t>DIVISION DE SERVICIOS GENERALES- ONE</t>
  </si>
  <si>
    <t>M</t>
  </si>
  <si>
    <t>F</t>
  </si>
  <si>
    <t>Genero</t>
  </si>
  <si>
    <t>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</si>
</sst>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3" fillId="3" borderId="0" xfId="0" applyFont="1" applyFill="1"/>
    <xf numFmtId="4" fontId="3" fillId="3" borderId="0" xfId="0" applyNumberFormat="1" applyFont="1" applyFill="1"/>
    <xf numFmtId="0" fontId="5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4" fontId="4" fillId="4" borderId="0" xfId="0" applyNumberFormat="1" applyFont="1" applyFill="1" applyAlignment="1">
      <alignment vertical="center"/>
    </xf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0" xfId="0" applyAlignment="1">
      <alignment horizontal="center"/>
    </xf>
    <xf numFmtId="43" fontId="4" fillId="4" borderId="0" xfId="1" applyFont="1" applyFill="1" applyAlignment="1">
      <alignment vertical="center"/>
    </xf>
    <xf numFmtId="0" fontId="8" fillId="6" borderId="9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1264581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237983</xdr:colOff>
      <xdr:row>29</xdr:row>
      <xdr:rowOff>118499</xdr:rowOff>
    </xdr:from>
    <xdr:to>
      <xdr:col>8</xdr:col>
      <xdr:colOff>80903</xdr:colOff>
      <xdr:row>46</xdr:row>
      <xdr:rowOff>43696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4697" y="6187285"/>
          <a:ext cx="8306563" cy="3286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view="pageBreakPreview" zoomScale="70" zoomScaleNormal="73" zoomScaleSheetLayoutView="70" zoomScalePageLayoutView="40" workbookViewId="0">
      <selection activeCell="A14" sqref="A14:J14"/>
    </sheetView>
  </sheetViews>
  <sheetFormatPr baseColWidth="10" defaultRowHeight="15" x14ac:dyDescent="0.25"/>
  <cols>
    <col min="1" max="1" width="54.7109375" customWidth="1"/>
    <col min="2" max="2" width="37" customWidth="1"/>
    <col min="3" max="3" width="14.140625" customWidth="1"/>
    <col min="4" max="4" width="16.7109375" bestFit="1" customWidth="1"/>
    <col min="5" max="5" width="15.7109375" bestFit="1" customWidth="1"/>
    <col min="6" max="6" width="13.85546875" bestFit="1" customWidth="1"/>
    <col min="7" max="7" width="15.140625" customWidth="1"/>
    <col min="8" max="8" width="14.5703125" customWidth="1"/>
    <col min="9" max="9" width="15.7109375" customWidth="1"/>
    <col min="10" max="10" width="20.42578125" customWidth="1"/>
  </cols>
  <sheetData>
    <row r="1" spans="1:10" s="10" customFormat="1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</row>
    <row r="2" spans="1:10" s="11" customFormat="1" ht="26.25" x14ac:dyDescent="0.4">
      <c r="A2" s="19" t="s">
        <v>21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1" customFormat="1" ht="26.25" x14ac:dyDescent="0.4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11" customFormat="1" ht="20.25" x14ac:dyDescent="0.3">
      <c r="A4" s="15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s="11" customFormat="1" ht="20.25" x14ac:dyDescent="0.3">
      <c r="A5" s="15" t="s">
        <v>19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s="11" customFormat="1" ht="21" thickBot="1" x14ac:dyDescent="0.3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s="11" customFormat="1" x14ac:dyDescent="0.25">
      <c r="A7" s="26" t="s">
        <v>22</v>
      </c>
      <c r="B7" s="28" t="s">
        <v>2</v>
      </c>
      <c r="C7" s="28" t="s">
        <v>31</v>
      </c>
      <c r="D7" s="22" t="s">
        <v>3</v>
      </c>
      <c r="E7" s="30" t="s">
        <v>4</v>
      </c>
      <c r="F7" s="22" t="s">
        <v>5</v>
      </c>
      <c r="G7" s="30" t="s">
        <v>6</v>
      </c>
      <c r="H7" s="22" t="s">
        <v>7</v>
      </c>
      <c r="I7" s="22" t="s">
        <v>8</v>
      </c>
      <c r="J7" s="24" t="s">
        <v>9</v>
      </c>
    </row>
    <row r="8" spans="1:10" s="12" customFormat="1" ht="15.75" thickBot="1" x14ac:dyDescent="0.3">
      <c r="A8" s="27"/>
      <c r="B8" s="29"/>
      <c r="C8" s="29"/>
      <c r="D8" s="23"/>
      <c r="E8" s="31"/>
      <c r="F8" s="23"/>
      <c r="G8" s="31"/>
      <c r="H8" s="23"/>
      <c r="I8" s="23"/>
      <c r="J8" s="25"/>
    </row>
    <row r="9" spans="1:10" s="9" customFormat="1" x14ac:dyDescent="0.25">
      <c r="A9" s="7"/>
      <c r="B9" s="7"/>
      <c r="C9" s="7"/>
      <c r="D9" s="8"/>
      <c r="E9" s="8"/>
      <c r="F9" s="8"/>
      <c r="G9" s="8"/>
      <c r="H9" s="8"/>
      <c r="I9" s="8"/>
      <c r="J9" s="8"/>
    </row>
    <row r="10" spans="1:10" x14ac:dyDescent="0.25">
      <c r="A10" s="21" t="s">
        <v>25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x14ac:dyDescent="0.25">
      <c r="A11" t="s">
        <v>15</v>
      </c>
      <c r="B11" t="s">
        <v>10</v>
      </c>
      <c r="C11" s="13" t="s">
        <v>29</v>
      </c>
      <c r="D11" s="1">
        <v>10000</v>
      </c>
      <c r="E11" s="1">
        <f>D11*0.0287</f>
        <v>287</v>
      </c>
      <c r="F11" s="1">
        <v>0</v>
      </c>
      <c r="G11" s="1">
        <f>D11*0.0304</f>
        <v>304</v>
      </c>
      <c r="H11" s="1">
        <v>25</v>
      </c>
      <c r="I11" s="1">
        <f>+E11+F11+G11+H11</f>
        <v>616</v>
      </c>
      <c r="J11" s="1">
        <f>SUM(D11-I11)</f>
        <v>9384</v>
      </c>
    </row>
    <row r="12" spans="1:10" x14ac:dyDescent="0.25">
      <c r="A12" s="2" t="s">
        <v>18</v>
      </c>
      <c r="B12" s="2">
        <v>1</v>
      </c>
      <c r="C12" s="2"/>
      <c r="D12" s="3">
        <f t="shared" ref="D12:J12" si="0">SUM(D11:D11)</f>
        <v>10000</v>
      </c>
      <c r="E12" s="3">
        <f t="shared" si="0"/>
        <v>287</v>
      </c>
      <c r="F12" s="3">
        <f t="shared" si="0"/>
        <v>0</v>
      </c>
      <c r="G12" s="3">
        <f t="shared" si="0"/>
        <v>304</v>
      </c>
      <c r="H12" s="3">
        <f t="shared" si="0"/>
        <v>25</v>
      </c>
      <c r="I12" s="3">
        <f t="shared" si="0"/>
        <v>616</v>
      </c>
      <c r="J12" s="3">
        <f t="shared" si="0"/>
        <v>9384</v>
      </c>
    </row>
    <row r="13" spans="1:10" s="9" customFormat="1" x14ac:dyDescent="0.25">
      <c r="A13" s="7"/>
      <c r="B13" s="7"/>
      <c r="C13" s="7"/>
      <c r="D13" s="8"/>
      <c r="E13" s="8"/>
      <c r="F13" s="8"/>
      <c r="G13" s="8"/>
      <c r="H13" s="8"/>
      <c r="I13" s="8"/>
      <c r="J13" s="8"/>
    </row>
    <row r="14" spans="1:10" x14ac:dyDescent="0.25">
      <c r="A14" s="21" t="s">
        <v>27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0" x14ac:dyDescent="0.25">
      <c r="A15" t="s">
        <v>16</v>
      </c>
      <c r="B15" t="s">
        <v>17</v>
      </c>
      <c r="C15" s="13" t="s">
        <v>30</v>
      </c>
      <c r="D15" s="1">
        <v>10000</v>
      </c>
      <c r="E15" s="1">
        <f t="shared" ref="E15" si="1">D15*0.0287</f>
        <v>287</v>
      </c>
      <c r="F15" s="1">
        <v>0</v>
      </c>
      <c r="G15" s="1">
        <f t="shared" ref="G15" si="2">D15*0.0304</f>
        <v>304</v>
      </c>
      <c r="H15" s="1">
        <v>25</v>
      </c>
      <c r="I15" s="1">
        <f>+E15+F15+G15+H15</f>
        <v>616</v>
      </c>
      <c r="J15" s="1">
        <f t="shared" ref="J15" si="3">SUM(D15-I15)</f>
        <v>9384</v>
      </c>
    </row>
    <row r="16" spans="1:10" x14ac:dyDescent="0.25">
      <c r="A16" s="2" t="s">
        <v>18</v>
      </c>
      <c r="B16" s="2">
        <v>1</v>
      </c>
      <c r="C16" s="2"/>
      <c r="D16" s="3">
        <f>SUM(D15:D15)</f>
        <v>10000</v>
      </c>
      <c r="E16" s="3">
        <f>SUM(E15:E15)</f>
        <v>287</v>
      </c>
      <c r="F16" s="3">
        <f>SUM(F15:F15)</f>
        <v>0</v>
      </c>
      <c r="G16" s="3">
        <f>SUM(G15:G15)</f>
        <v>304</v>
      </c>
      <c r="H16" s="3">
        <f>SUM(H15:H15)</f>
        <v>25</v>
      </c>
      <c r="I16" s="3">
        <f>SUM(I15)</f>
        <v>616</v>
      </c>
      <c r="J16" s="3">
        <f>SUM(J15:J15)</f>
        <v>9384</v>
      </c>
    </row>
    <row r="17" spans="1:10" s="9" customFormat="1" x14ac:dyDescent="0.25">
      <c r="A17" s="7"/>
      <c r="B17" s="7"/>
      <c r="C17" s="7"/>
      <c r="D17" s="8"/>
      <c r="E17" s="8"/>
      <c r="F17" s="8"/>
      <c r="G17" s="8"/>
      <c r="H17" s="8"/>
      <c r="I17" s="8"/>
      <c r="J17" s="8"/>
    </row>
    <row r="18" spans="1:10" x14ac:dyDescent="0.25">
      <c r="A18" s="21" t="s">
        <v>26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t="s">
        <v>23</v>
      </c>
      <c r="B19" t="s">
        <v>24</v>
      </c>
      <c r="C19" s="13" t="s">
        <v>29</v>
      </c>
      <c r="D19" s="1">
        <v>165000</v>
      </c>
      <c r="E19" s="1">
        <v>4735.5</v>
      </c>
      <c r="F19" s="1">
        <v>27413.040000000001</v>
      </c>
      <c r="G19" s="1">
        <v>4943.8</v>
      </c>
      <c r="H19" s="1">
        <v>25</v>
      </c>
      <c r="I19" s="1">
        <f>+E19+F19+G19+H19</f>
        <v>37117.340000000004</v>
      </c>
      <c r="J19" s="1">
        <f>D19-I19</f>
        <v>127882.66</v>
      </c>
    </row>
    <row r="20" spans="1:10" x14ac:dyDescent="0.25">
      <c r="A20" s="2" t="s">
        <v>18</v>
      </c>
      <c r="B20" s="2">
        <v>1</v>
      </c>
      <c r="C20" s="2"/>
      <c r="D20" s="3">
        <f t="shared" ref="D20:J20" si="4">SUM(D19)</f>
        <v>165000</v>
      </c>
      <c r="E20" s="3">
        <f t="shared" si="4"/>
        <v>4735.5</v>
      </c>
      <c r="F20" s="3">
        <f t="shared" si="4"/>
        <v>27413.040000000001</v>
      </c>
      <c r="G20" s="3">
        <f t="shared" si="4"/>
        <v>4943.8</v>
      </c>
      <c r="H20" s="3">
        <f t="shared" si="4"/>
        <v>25</v>
      </c>
      <c r="I20" s="3">
        <f t="shared" si="4"/>
        <v>37117.340000000004</v>
      </c>
      <c r="J20" s="3">
        <f t="shared" si="4"/>
        <v>127882.66</v>
      </c>
    </row>
    <row r="22" spans="1:10" x14ac:dyDescent="0.25">
      <c r="A22" s="21" t="s">
        <v>28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x14ac:dyDescent="0.25">
      <c r="A23" t="s">
        <v>12</v>
      </c>
      <c r="B23" t="s">
        <v>11</v>
      </c>
      <c r="C23" s="13" t="s">
        <v>29</v>
      </c>
      <c r="D23" s="1">
        <v>10000</v>
      </c>
      <c r="E23" s="1">
        <f t="shared" ref="E23:E24" si="5">D23*0.0287</f>
        <v>287</v>
      </c>
      <c r="F23" s="1">
        <v>0</v>
      </c>
      <c r="G23" s="1">
        <f t="shared" ref="G23:G24" si="6">D23*0.0304</f>
        <v>304</v>
      </c>
      <c r="H23" s="1">
        <v>25</v>
      </c>
      <c r="I23" s="1">
        <f t="shared" ref="I23:I24" si="7">+E23+F23+G23+H23</f>
        <v>616</v>
      </c>
      <c r="J23" s="1">
        <f t="shared" ref="J23:J24" si="8">+D23-I23</f>
        <v>9384</v>
      </c>
    </row>
    <row r="24" spans="1:10" x14ac:dyDescent="0.25">
      <c r="A24" t="s">
        <v>13</v>
      </c>
      <c r="B24" t="s">
        <v>14</v>
      </c>
      <c r="C24" s="13" t="s">
        <v>29</v>
      </c>
      <c r="D24" s="1">
        <v>10000</v>
      </c>
      <c r="E24" s="1">
        <f t="shared" si="5"/>
        <v>287</v>
      </c>
      <c r="F24" s="1">
        <v>0</v>
      </c>
      <c r="G24" s="1">
        <f t="shared" si="6"/>
        <v>304</v>
      </c>
      <c r="H24" s="1">
        <v>25</v>
      </c>
      <c r="I24" s="1">
        <f t="shared" si="7"/>
        <v>616</v>
      </c>
      <c r="J24" s="1">
        <f t="shared" si="8"/>
        <v>9384</v>
      </c>
    </row>
    <row r="25" spans="1:10" x14ac:dyDescent="0.25">
      <c r="A25" s="2" t="s">
        <v>18</v>
      </c>
      <c r="B25" s="2">
        <v>2</v>
      </c>
      <c r="C25" s="2"/>
      <c r="D25" s="3">
        <f t="shared" ref="D25:J25" si="9">SUM(D23:D24)</f>
        <v>20000</v>
      </c>
      <c r="E25" s="3">
        <f t="shared" si="9"/>
        <v>574</v>
      </c>
      <c r="F25" s="3">
        <f t="shared" si="9"/>
        <v>0</v>
      </c>
      <c r="G25" s="3">
        <f t="shared" si="9"/>
        <v>608</v>
      </c>
      <c r="H25" s="3">
        <f t="shared" si="9"/>
        <v>50</v>
      </c>
      <c r="I25" s="3">
        <f t="shared" si="9"/>
        <v>1232</v>
      </c>
      <c r="J25" s="3">
        <f t="shared" si="9"/>
        <v>18768</v>
      </c>
    </row>
    <row r="26" spans="1:10" x14ac:dyDescent="0.25">
      <c r="D26" s="1"/>
      <c r="E26" s="1"/>
      <c r="F26" s="1"/>
      <c r="G26" s="1"/>
      <c r="H26" s="1"/>
      <c r="I26" s="1"/>
      <c r="J26" s="1"/>
    </row>
    <row r="27" spans="1:10" ht="15.75" x14ac:dyDescent="0.25">
      <c r="A27" s="5" t="s">
        <v>20</v>
      </c>
      <c r="B27" s="5">
        <f>B12+B16+B20+B25</f>
        <v>5</v>
      </c>
      <c r="C27" s="5"/>
      <c r="D27" s="14">
        <f>+D16+D12+D25+D20</f>
        <v>205000</v>
      </c>
      <c r="E27" s="14">
        <f>+E16+E12+E25+E20</f>
        <v>5883.5</v>
      </c>
      <c r="F27" s="6">
        <f>+F16+F12+F25+F20</f>
        <v>27413.040000000001</v>
      </c>
      <c r="G27" s="14">
        <f>+G16+G12+G25+G20</f>
        <v>6159.8</v>
      </c>
      <c r="H27" s="6">
        <f>+H25+H20+H16+H12</f>
        <v>125</v>
      </c>
      <c r="I27" s="14">
        <f>+I12+I16+I20+I25</f>
        <v>39581.340000000004</v>
      </c>
      <c r="J27" s="6">
        <f>+J16+J12+J25+J20</f>
        <v>165418.66</v>
      </c>
    </row>
    <row r="31" spans="1:10" s="4" customFormat="1" ht="24.95" customHeight="1" x14ac:dyDescent="0.25">
      <c r="A31"/>
      <c r="B31"/>
      <c r="C31"/>
      <c r="D31"/>
      <c r="E31"/>
      <c r="F31"/>
      <c r="G31"/>
      <c r="H31"/>
      <c r="I31"/>
      <c r="J31"/>
    </row>
  </sheetData>
  <mergeCells count="20">
    <mergeCell ref="A22:J22"/>
    <mergeCell ref="A10:J10"/>
    <mergeCell ref="A14:J14"/>
    <mergeCell ref="A18:J18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  <mergeCell ref="A6:J6"/>
    <mergeCell ref="A1:J1"/>
    <mergeCell ref="A2:J2"/>
    <mergeCell ref="A3:J3"/>
    <mergeCell ref="A4:J4"/>
    <mergeCell ref="A5:J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52" max="9" man="1"/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2022-06-06T13:00:08Z</cp:lastPrinted>
  <dcterms:created xsi:type="dcterms:W3CDTF">2016-11-10T20:16:03Z</dcterms:created>
  <dcterms:modified xsi:type="dcterms:W3CDTF">2022-06-30T14:36:30Z</dcterms:modified>
</cp:coreProperties>
</file>